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ИСПОЛНЕНИЕ БЮДЖЕТА\отчеты по исполнению бюджета за 2020 год\3. 9 месяцев 2020 года\Дума исполнение за 9 месяцев\2.пояснительная записка на 01.10.2020\"/>
    </mc:Choice>
  </mc:AlternateContent>
  <bookViews>
    <workbookView xWindow="0" yWindow="0" windowWidth="27060" windowHeight="13800" firstSheet="1" activeTab="1"/>
  </bookViews>
  <sheets>
    <sheet name="пр по МП (2)" sheetId="4" state="hidden" r:id="rId1"/>
    <sheet name="пр по МП" sheetId="2" r:id="rId2"/>
    <sheet name="Лист1" sheetId="5" r:id="rId3"/>
  </sheets>
  <definedNames>
    <definedName name="_xlnm.Print_Titles" localSheetId="1">'пр по МП'!$4:$8</definedName>
    <definedName name="_xlnm.Print_Titles" localSheetId="0">'пр по МП (2)'!$4:$8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2" l="1"/>
  <c r="K9" i="2" l="1"/>
  <c r="L9" i="2"/>
  <c r="K10" i="2"/>
  <c r="L10" i="2"/>
  <c r="K11" i="2"/>
  <c r="L11" i="2"/>
  <c r="K12" i="2"/>
  <c r="L12" i="2"/>
  <c r="K13" i="2"/>
  <c r="L13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H36" i="4" l="1"/>
  <c r="H34" i="4"/>
  <c r="H33" i="4"/>
  <c r="H37" i="4" s="1"/>
  <c r="K32" i="2" l="1"/>
  <c r="L32" i="2"/>
  <c r="H31" i="2" l="1"/>
  <c r="H33" i="2" s="1"/>
  <c r="J31" i="2" l="1"/>
  <c r="I31" i="2"/>
  <c r="I33" i="2" s="1"/>
  <c r="K31" i="2" l="1"/>
  <c r="L31" i="2"/>
  <c r="J33" i="2"/>
  <c r="L33" i="2" l="1"/>
  <c r="K33" i="2"/>
</calcChain>
</file>

<file path=xl/sharedStrings.xml><?xml version="1.0" encoding="utf-8"?>
<sst xmlns="http://schemas.openxmlformats.org/spreadsheetml/2006/main" count="101" uniqueCount="78">
  <si>
    <t>Вид расхода:6.2.2;Субсидии автономным учреждениям на иные цели</t>
  </si>
  <si>
    <t>Вид расхода:6.1.2;Субсидии бюджетным учреждениям на иные цели</t>
  </si>
  <si>
    <t>2</t>
  </si>
  <si>
    <t>1</t>
  </si>
  <si>
    <t>3</t>
  </si>
  <si>
    <t>4</t>
  </si>
  <si>
    <t>9</t>
  </si>
  <si>
    <t>Наименование</t>
  </si>
  <si>
    <t>Всего расходов:</t>
  </si>
  <si>
    <t>Итого по муниципальным программам:</t>
  </si>
  <si>
    <t>Непрограммные расходы органов местного самоуправления</t>
  </si>
  <si>
    <t>Муниципальная программа "Развитие систем гражданской защиты населения городского округа город Мегион в 2019-2025 годы"</t>
  </si>
  <si>
    <t>Муниципальная программа  "Улучшение условий и охраны труда в  городском округе город Мегион на 2019-2025 годы"</t>
  </si>
  <si>
    <t>Муниципальная программа "Поддержка и развитие малого и среднего предпринимательства  на территории городского округа город Мегион на 2019-2025 годы"</t>
  </si>
  <si>
    <t>Муниципальная программа "Поддержка  социально - ориентированных некоммерческих организаций на 2019-2025 годы"</t>
  </si>
  <si>
    <t>Муниципальная программа "Управление муниципальными финансами городского округа город Мегион на 2019 - 2025 годы"</t>
  </si>
  <si>
    <t>Муниципальная программа "Развитие культуры и туризма в городском округе город Мегион на 2019 - 2025 годы"</t>
  </si>
  <si>
    <t>Муниципальная программа "Развитие муниципальной службы в городском округе город Мегион на 2019-2025 годы"</t>
  </si>
  <si>
    <t>Муниципальная программа "Информационное обеспечение деятельности органов местного самоуправления городского округа город Мегион на 2019-2025 годы"</t>
  </si>
  <si>
    <t>Муниципальная программа "Развитие физической культуры и спорта в муниципальном образовании  город Мегион на 2019 -2025 годы"</t>
  </si>
  <si>
    <t>Муниципальная программа "Управление муниципальным имуществом городского округа город Мегион на 2019-2025 годы"</t>
  </si>
  <si>
    <t>Муниципальная программа "Развитие жилищной сферы на территории городского округа город Мегион на 2019-2025 годы""</t>
  </si>
  <si>
    <t>Муниципальная программа "Развитие информационного общества на территории городского округа город Мегион на 2019-2025 годы"</t>
  </si>
  <si>
    <t>Муниципальная программа "Развитие транспортной системы городского округа город Мегион на 2019-2025 годы"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</si>
  <si>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2019-2025 годы"</t>
  </si>
  <si>
    <t>Муниципальная программа "Мероприятия в области градостроительной деятельности городского округа город Мегион на 2019-2025 года"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</si>
  <si>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2019-2025 годы"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</si>
  <si>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2019-2025 годы"</t>
  </si>
  <si>
    <t>Муниципальная программа "Укрепление межнационального и межконфессонального согласия, профилактика экстремизма и терроризма в городском округе город Мегион на 2019-2025 годы"</t>
  </si>
  <si>
    <t>Муниципальная программа "Развитие системы образования  и молодежной политики городского округа город Мегион на 2019-2025 годы"</t>
  </si>
  <si>
    <t>Муниципальная программа "Развитие системы обращения с отходами производства и потребления на территории городского округа город Мегион на 2019-2025 годы"</t>
  </si>
  <si>
    <t>Муниципальная программа "Развитие муниципального управления на 2019-2025 годы"</t>
  </si>
  <si>
    <t>Муниципальная программа "Формирование современной городской среды городского округа город Мегион на 2019-2025 годы"</t>
  </si>
  <si>
    <t>Сведения по расходам в разрезе муниципальных программ городского округа город Мегион в сравнении с запланированными значениями на 01.07.2019</t>
  </si>
  <si>
    <t>Исполнено на 01.07.2019  (тыс.рублей)</t>
  </si>
  <si>
    <t>Итого по муниципальным программам: тыс. рублей</t>
  </si>
  <si>
    <t>Непрограммные расходы органов местного самоуправления тыс.рублей</t>
  </si>
  <si>
    <t>Непрограммные расходы органов местного самоуправления, %</t>
  </si>
  <si>
    <t>Итого по муниципальным программам: %</t>
  </si>
  <si>
    <t>Реализация программных мероприятий осуществляется в соответсвии с планом-графиком, оплата работ «по факту» на основании актов выполненных работ</t>
  </si>
  <si>
    <t>Утверждено решением Думы    города Мегиона от 29.11.2019  №407(тыс.рублей)</t>
  </si>
  <si>
    <t>Наименование иуниципальной программы</t>
  </si>
  <si>
    <t>Сведения по расходам в разрезе муниципальных программ городского округа город Мегион в сравнении с запланированными значениями на 01.10.2020</t>
  </si>
  <si>
    <t>Показатели сводной бюджетной росписи на 01.10.2020 (тыс.рублей)</t>
  </si>
  <si>
    <t>Исполнено на 01.10.2020  (тыс.рублей)</t>
  </si>
  <si>
    <t>% исполнения к утвержденному плану на 01.10.2020 года</t>
  </si>
  <si>
    <t>% исполнения к уточненному плану на 01.10.2020года</t>
  </si>
  <si>
    <t xml:space="preserve">Причины неисполнения  к утвержденному плану (менее 70%) 
</t>
  </si>
  <si>
    <t xml:space="preserve">Причины неисполнения к уточненному плану (менее 70%) 
</t>
  </si>
  <si>
    <t>Развитие систем гражданской защиты населения города Мегиона в 2019-2025 годы</t>
  </si>
  <si>
    <t>Улучшение условий и охраны труда в  городе Мегионе на 2019-2025 годы</t>
  </si>
  <si>
    <t>Поддержка и развитие малого и среднего предпринимательства  на территории города Мегиона на 2019-2025 годы</t>
  </si>
  <si>
    <t>Развитие гражданского общества на территории города Мегиона на 2020-2025 годы</t>
  </si>
  <si>
    <t>Управление муниципальными финансами в городе Мегионе на 2019 - 2025 годы</t>
  </si>
  <si>
    <t>Культурное пространство в городе Мегионе на 2019-2025 годы</t>
  </si>
  <si>
    <t>Развитие муниципальной службы в городе Мегионе на 2019-2025 годы</t>
  </si>
  <si>
    <t>Информационное обеспечение деятельности органов местного самоуправления города Мегиона на 2019-2025 годы</t>
  </si>
  <si>
    <t>Развитие физической культуры и спорта в городе Мегионе на 2019 -2025 годы</t>
  </si>
  <si>
    <t>Управление муниципальным имуществом города Мегиона в 2019-2025 годах</t>
  </si>
  <si>
    <t>Развитие жилищной сферы на территории города Мегиона в 2019-2025 годах</t>
  </si>
  <si>
    <t>Развитие информационного общества на территории города Мегиона на 2019-2025 годы</t>
  </si>
  <si>
    <t>Развитие транспортной системы города Мегиона на 2019-2025 годы</t>
  </si>
  <si>
    <t>Развитие жилищно-коммунального комплекса и повышение энергетической эффективности в городе Мегионе на 2019-2025 годы</t>
  </si>
  <si>
    <t>Мероприятия в области градостроительной деятельности города Мегиона на 2019-2025 годы</t>
  </si>
  <si>
    <t>Формирование доступной среды для инвалидов и других маломобильных групп населения на территории города Мегиона на 2019-2025 годы</t>
  </si>
  <si>
    <t>Укрепление межнационального и межконфессонального согласия, профилактика экстремизма и терроризма в городе Мегионе на 2019-2025 годы</t>
  </si>
  <si>
    <t>Развитие системы образования  и молодежной политики города Мегиона на 2019-2025 годы</t>
  </si>
  <si>
    <t xml:space="preserve"> Развитие системы обращения с отходами производства и потребления на территории города Мегиона на 2019-2025 годы</t>
  </si>
  <si>
    <t>Муниципальная программа "Формирование современной городской среды города Мегиона на 2019-2025 годы"</t>
  </si>
  <si>
    <t>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</t>
  </si>
  <si>
    <t>Реализация программных мероприятий будет продолжена во 4 квартале 2020 года. Оплата расходов осуществляется по факту выполненных работ</t>
  </si>
  <si>
    <t>В соответствии с условиями заключенных договоров, оплата производится после поставки товара и предоставления счетов фактур.</t>
  </si>
  <si>
    <t>Реализация программных мероприятий будет продолжена в 4 квартале 2020 года. В соответствии с условиями заключенных договоров, оплата производится после поставки товара, предоставления счетов фактур и по факту выполненных работ.</t>
  </si>
  <si>
    <t>Реализация программных мероприятий осуществляется в соответствии с сетевым графиком, планируется к осуществлению в 4 квартале</t>
  </si>
  <si>
    <t>Невысокий процент исполнения программных мероприятий обусловлен сложившейся эпидемиологической ситуацией. Реализация мероприятий будет продолжена в 4 квартале 2020 года в соответствии с сетевым графиком. Оплата товаров, работ, услуг производится по факту их поставки и исполнения</t>
  </si>
  <si>
    <t xml:space="preserve">Реализация программных мероприятий будет продолжена в 4 квартале 2020 года, по мере поступления заявлений на предоставление государственной поддержки
</t>
  </si>
  <si>
    <t>Невысокий процент исполнения программных мероприятий обусловлен сложившейся эпидемиологической ситуацией. Реализация мероприятий будет продолжена в 4 квартале 2020 года в соответствии с сетевым графиком. Оплата работ, услуг производится по факту их исполнения</t>
  </si>
  <si>
    <t>Реализация программных мероприятий будет продолжена в 4 квартале 2020 года. В соответствии с условиями заключенных договоров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</si>
</sst>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;[Red]\-#,##0.0;0.0"/>
    <numFmt numFmtId="165" formatCode="000"/>
    <numFmt numFmtId="166" formatCode="00.0.00.00000"/>
    <numFmt numFmtId="167" formatCode="#,##0.0"/>
    <numFmt numFmtId="168" formatCode="#,##0.0_ ;[Red]\-#,##0.0\ 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7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3" fillId="0" borderId="0" xfId="1" applyFont="1" applyFill="1" applyProtection="1">
      <protection hidden="1"/>
    </xf>
    <xf numFmtId="0" fontId="3" fillId="0" borderId="0" xfId="1" applyFont="1" applyFill="1" applyAlignment="1" applyProtection="1">
      <alignment horizontal="left"/>
      <protection hidden="1"/>
    </xf>
    <xf numFmtId="0" fontId="3" fillId="0" borderId="0" xfId="1" applyFont="1" applyFill="1" applyBorder="1" applyProtection="1">
      <protection hidden="1"/>
    </xf>
    <xf numFmtId="0" fontId="3" fillId="0" borderId="0" xfId="1" applyFont="1" applyFill="1" applyBorder="1" applyAlignment="1" applyProtection="1">
      <alignment horizontal="left"/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0" fontId="3" fillId="0" borderId="0" xfId="1" applyFont="1" applyFill="1" applyAlignment="1" applyProtection="1">
      <alignment horizontal="center"/>
      <protection hidden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/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Protection="1">
      <protection hidden="1"/>
    </xf>
    <xf numFmtId="164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horizontal="left"/>
      <protection hidden="1"/>
    </xf>
    <xf numFmtId="0" fontId="5" fillId="0" borderId="0" xfId="1" applyFont="1" applyFill="1" applyAlignment="1">
      <alignment horizontal="left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alignment horizontal="left"/>
      <protection hidden="1"/>
    </xf>
    <xf numFmtId="168" fontId="4" fillId="0" borderId="0" xfId="1" applyNumberFormat="1" applyFont="1" applyFill="1" applyBorder="1" applyAlignment="1" applyProtection="1">
      <alignment horizont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0" fontId="9" fillId="0" borderId="0" xfId="0" applyFont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8" fillId="0" borderId="0" xfId="0" applyFont="1" applyBorder="1" applyAlignment="1">
      <alignment horizontal="justify" vertical="center" wrapText="1"/>
    </xf>
    <xf numFmtId="164" fontId="5" fillId="0" borderId="9" xfId="1" applyNumberFormat="1" applyFont="1" applyFill="1" applyBorder="1" applyAlignment="1" applyProtection="1">
      <alignment horizontal="center" vertical="center"/>
      <protection hidden="1"/>
    </xf>
    <xf numFmtId="0" fontId="4" fillId="0" borderId="17" xfId="1" applyNumberFormat="1" applyFont="1" applyFill="1" applyBorder="1" applyAlignment="1" applyProtection="1">
      <alignment horizontal="center" vertical="center"/>
      <protection hidden="1"/>
    </xf>
    <xf numFmtId="0" fontId="4" fillId="0" borderId="18" xfId="1" applyNumberFormat="1" applyFont="1" applyFill="1" applyBorder="1" applyAlignment="1" applyProtection="1">
      <alignment horizontal="center" vertical="center"/>
      <protection hidden="1"/>
    </xf>
    <xf numFmtId="0" fontId="4" fillId="0" borderId="18" xfId="1" applyNumberFormat="1" applyFont="1" applyFill="1" applyBorder="1" applyAlignment="1" applyProtection="1">
      <alignment horizontal="left" vertical="center"/>
      <protection hidden="1"/>
    </xf>
    <xf numFmtId="0" fontId="4" fillId="0" borderId="19" xfId="1" applyNumberFormat="1" applyFont="1" applyFill="1" applyBorder="1" applyAlignment="1" applyProtection="1">
      <alignment horizontal="left" vertical="center"/>
      <protection hidden="1"/>
    </xf>
    <xf numFmtId="0" fontId="4" fillId="0" borderId="18" xfId="1" applyFont="1" applyFill="1" applyBorder="1" applyProtection="1">
      <protection hidden="1"/>
    </xf>
    <xf numFmtId="0" fontId="4" fillId="0" borderId="20" xfId="1" applyFont="1" applyFill="1" applyBorder="1"/>
    <xf numFmtId="0" fontId="5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Font="1" applyFill="1" applyBorder="1" applyAlignment="1" applyProtection="1">
      <alignment horizontal="center" vertical="center"/>
      <protection hidden="1"/>
    </xf>
    <xf numFmtId="0" fontId="5" fillId="0" borderId="7" xfId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166" fontId="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4" fillId="0" borderId="22" xfId="1" applyNumberFormat="1" applyFont="1" applyFill="1" applyBorder="1" applyAlignment="1" applyProtection="1">
      <alignment horizontal="center" vertical="center"/>
      <protection hidden="1"/>
    </xf>
    <xf numFmtId="167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Fill="1"/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9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Protection="1">
      <protection hidden="1"/>
    </xf>
    <xf numFmtId="0" fontId="7" fillId="0" borderId="1" xfId="0" applyFont="1" applyFill="1" applyBorder="1" applyAlignment="1">
      <alignment horizontal="justify" vertical="center"/>
    </xf>
    <xf numFmtId="0" fontId="4" fillId="0" borderId="23" xfId="1" applyFont="1" applyFill="1" applyBorder="1"/>
    <xf numFmtId="0" fontId="7" fillId="0" borderId="23" xfId="0" applyFont="1" applyFill="1" applyBorder="1" applyAlignment="1">
      <alignment horizontal="justify" vertical="center"/>
    </xf>
    <xf numFmtId="0" fontId="4" fillId="0" borderId="1" xfId="1" applyFont="1" applyFill="1" applyBorder="1" applyAlignment="1" applyProtection="1">
      <alignment wrapText="1"/>
      <protection hidden="1"/>
    </xf>
    <xf numFmtId="0" fontId="4" fillId="0" borderId="23" xfId="1" applyFont="1" applyFill="1" applyBorder="1" applyAlignment="1" applyProtection="1">
      <alignment wrapText="1"/>
      <protection hidden="1"/>
    </xf>
    <xf numFmtId="0" fontId="4" fillId="0" borderId="23" xfId="1" applyFont="1" applyFill="1" applyBorder="1" applyAlignment="1" applyProtection="1">
      <alignment vertical="top" wrapText="1"/>
      <protection hidden="1"/>
    </xf>
    <xf numFmtId="0" fontId="6" fillId="0" borderId="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5" fillId="0" borderId="1" xfId="1" applyFont="1" applyFill="1" applyBorder="1" applyProtection="1">
      <protection hidden="1"/>
    </xf>
    <xf numFmtId="0" fontId="5" fillId="0" borderId="23" xfId="1" applyFont="1" applyFill="1" applyBorder="1"/>
    <xf numFmtId="0" fontId="5" fillId="0" borderId="9" xfId="1" applyFont="1" applyFill="1" applyBorder="1" applyAlignment="1" applyProtection="1">
      <alignment horizontal="left"/>
      <protection hidden="1"/>
    </xf>
    <xf numFmtId="0" fontId="5" fillId="0" borderId="10" xfId="1" applyFont="1" applyFill="1" applyBorder="1" applyAlignment="1">
      <alignment horizontal="left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center"/>
    </xf>
    <xf numFmtId="0" fontId="7" fillId="2" borderId="23" xfId="0" applyFont="1" applyFill="1" applyBorder="1" applyAlignment="1">
      <alignment horizontal="justify" vertical="center"/>
    </xf>
    <xf numFmtId="166" fontId="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5" xfId="1" applyNumberFormat="1" applyFont="1" applyFill="1" applyBorder="1" applyAlignment="1" applyProtection="1">
      <alignment horizontal="left" vertical="center"/>
      <protection hidden="1"/>
    </xf>
    <xf numFmtId="0" fontId="5" fillId="0" borderId="9" xfId="1" applyNumberFormat="1" applyFont="1" applyFill="1" applyBorder="1" applyAlignment="1" applyProtection="1">
      <alignment horizontal="left" vertical="center"/>
      <protection hidden="1"/>
    </xf>
    <xf numFmtId="165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1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2" applyNumberFormat="1" applyFont="1" applyFill="1" applyAlignment="1" applyProtection="1">
      <alignment horizontal="center" wrapText="1"/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10" fillId="0" borderId="0" xfId="2" applyNumberFormat="1" applyFont="1" applyFill="1" applyAlignment="1" applyProtection="1">
      <alignment horizont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/>
      <protection hidden="1"/>
    </xf>
    <xf numFmtId="0" fontId="5" fillId="0" borderId="10" xfId="1" applyFont="1" applyFill="1" applyBorder="1" applyAlignment="1" applyProtection="1">
      <alignment horizontal="center" vertical="center"/>
      <protection hidden="1"/>
    </xf>
    <xf numFmtId="0" fontId="5" fillId="0" borderId="6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9" xfId="1" applyFont="1" applyFill="1" applyBorder="1" applyAlignment="1" applyProtection="1">
      <alignment horizontal="center" vertical="center"/>
      <protection hidden="1"/>
    </xf>
    <xf numFmtId="0" fontId="7" fillId="0" borderId="23" xfId="0" applyFont="1" applyFill="1" applyBorder="1" applyAlignment="1">
      <alignment horizontal="justify" vertical="top" wrapText="1"/>
    </xf>
    <xf numFmtId="0" fontId="8" fillId="0" borderId="23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showGridLines="0" zoomScaleNormal="100" workbookViewId="0">
      <selection activeCell="B35" sqref="B35:G35"/>
    </sheetView>
  </sheetViews>
  <sheetFormatPr defaultColWidth="9.140625" defaultRowHeight="12.75" x14ac:dyDescent="0.2"/>
  <cols>
    <col min="1" max="1" width="3.42578125" style="1" customWidth="1"/>
    <col min="2" max="2" width="3" style="1" customWidth="1"/>
    <col min="3" max="3" width="2.7109375" style="1" customWidth="1"/>
    <col min="4" max="4" width="2.85546875" style="1" customWidth="1"/>
    <col min="5" max="5" width="2.5703125" style="1" customWidth="1"/>
    <col min="6" max="6" width="2.7109375" style="2" customWidth="1"/>
    <col min="7" max="7" width="52.7109375" style="2" customWidth="1"/>
    <col min="8" max="8" width="12.140625" style="3" customWidth="1"/>
    <col min="9" max="238" width="9.140625" style="1" customWidth="1"/>
    <col min="239" max="16384" width="9.140625" style="1"/>
  </cols>
  <sheetData>
    <row r="2" spans="1:8" ht="33" customHeight="1" x14ac:dyDescent="0.2">
      <c r="A2" s="4"/>
      <c r="B2" s="4"/>
      <c r="C2" s="4"/>
      <c r="D2" s="4"/>
      <c r="E2" s="4"/>
      <c r="F2" s="5"/>
      <c r="G2" s="76" t="s">
        <v>33</v>
      </c>
      <c r="H2" s="76"/>
    </row>
    <row r="3" spans="1:8" ht="12.75" customHeight="1" thickBot="1" x14ac:dyDescent="0.25">
      <c r="A3" s="4"/>
      <c r="B3" s="4"/>
      <c r="C3" s="4"/>
      <c r="D3" s="6"/>
      <c r="E3" s="6"/>
      <c r="F3" s="7"/>
      <c r="G3" s="7"/>
      <c r="H3" s="8"/>
    </row>
    <row r="4" spans="1:8" s="11" customFormat="1" ht="30.75" customHeight="1" x14ac:dyDescent="0.2">
      <c r="A4" s="10"/>
      <c r="B4" s="77" t="s">
        <v>7</v>
      </c>
      <c r="C4" s="78"/>
      <c r="D4" s="78"/>
      <c r="E4" s="78"/>
      <c r="F4" s="78"/>
      <c r="G4" s="78"/>
      <c r="H4" s="78" t="s">
        <v>34</v>
      </c>
    </row>
    <row r="5" spans="1:8" s="11" customFormat="1" ht="11.25" customHeight="1" x14ac:dyDescent="0.2">
      <c r="A5" s="10"/>
      <c r="B5" s="79"/>
      <c r="C5" s="80"/>
      <c r="D5" s="80"/>
      <c r="E5" s="80"/>
      <c r="F5" s="80"/>
      <c r="G5" s="80"/>
      <c r="H5" s="80"/>
    </row>
    <row r="6" spans="1:8" s="11" customFormat="1" ht="51" customHeight="1" thickBot="1" x14ac:dyDescent="0.25">
      <c r="A6" s="10"/>
      <c r="B6" s="81"/>
      <c r="C6" s="82"/>
      <c r="D6" s="82"/>
      <c r="E6" s="82"/>
      <c r="F6" s="82"/>
      <c r="G6" s="82"/>
      <c r="H6" s="82"/>
    </row>
    <row r="7" spans="1:8" s="11" customFormat="1" ht="12.75" hidden="1" customHeight="1" x14ac:dyDescent="0.2">
      <c r="A7" s="12"/>
      <c r="B7" s="29" t="s">
        <v>3</v>
      </c>
      <c r="C7" s="30"/>
      <c r="D7" s="30"/>
      <c r="E7" s="30" t="s">
        <v>2</v>
      </c>
      <c r="F7" s="31" t="s">
        <v>4</v>
      </c>
      <c r="G7" s="31" t="s">
        <v>5</v>
      </c>
      <c r="H7" s="30"/>
    </row>
    <row r="8" spans="1:8" s="14" customFormat="1" ht="12.75" customHeight="1" x14ac:dyDescent="0.2">
      <c r="A8" s="13"/>
      <c r="B8" s="83">
        <v>1</v>
      </c>
      <c r="C8" s="84"/>
      <c r="D8" s="84"/>
      <c r="E8" s="84"/>
      <c r="F8" s="84"/>
      <c r="G8" s="84"/>
      <c r="H8" s="38">
        <v>4</v>
      </c>
    </row>
    <row r="9" spans="1:8" s="11" customFormat="1" ht="21.75" hidden="1" customHeight="1" x14ac:dyDescent="0.2">
      <c r="A9" s="10"/>
      <c r="B9" s="65" t="s">
        <v>11</v>
      </c>
      <c r="C9" s="66"/>
      <c r="D9" s="66"/>
      <c r="E9" s="66"/>
      <c r="F9" s="66"/>
      <c r="G9" s="66"/>
      <c r="H9" s="15">
        <v>18858.2</v>
      </c>
    </row>
    <row r="10" spans="1:8" s="11" customFormat="1" ht="48.75" hidden="1" customHeight="1" x14ac:dyDescent="0.2">
      <c r="A10" s="10"/>
      <c r="B10" s="65" t="s">
        <v>12</v>
      </c>
      <c r="C10" s="66"/>
      <c r="D10" s="66"/>
      <c r="E10" s="66"/>
      <c r="F10" s="66"/>
      <c r="G10" s="66"/>
      <c r="H10" s="15">
        <v>1719</v>
      </c>
    </row>
    <row r="11" spans="1:8" s="11" customFormat="1" ht="39" hidden="1" customHeight="1" x14ac:dyDescent="0.2">
      <c r="A11" s="10"/>
      <c r="B11" s="65" t="s">
        <v>13</v>
      </c>
      <c r="C11" s="66"/>
      <c r="D11" s="66"/>
      <c r="E11" s="66"/>
      <c r="F11" s="66"/>
      <c r="G11" s="66"/>
      <c r="H11" s="15">
        <v>2749.4</v>
      </c>
    </row>
    <row r="12" spans="1:8" s="11" customFormat="1" ht="36" hidden="1" customHeight="1" x14ac:dyDescent="0.2">
      <c r="A12" s="10"/>
      <c r="B12" s="65" t="s">
        <v>14</v>
      </c>
      <c r="C12" s="66"/>
      <c r="D12" s="66"/>
      <c r="E12" s="66"/>
      <c r="F12" s="66"/>
      <c r="G12" s="66"/>
      <c r="H12" s="15">
        <v>0</v>
      </c>
    </row>
    <row r="13" spans="1:8" s="11" customFormat="1" ht="25.5" hidden="1" customHeight="1" x14ac:dyDescent="0.2">
      <c r="A13" s="10"/>
      <c r="B13" s="65" t="s">
        <v>15</v>
      </c>
      <c r="C13" s="66"/>
      <c r="D13" s="66"/>
      <c r="E13" s="66"/>
      <c r="F13" s="66"/>
      <c r="G13" s="66"/>
      <c r="H13" s="15">
        <v>22826.5</v>
      </c>
    </row>
    <row r="14" spans="1:8" s="11" customFormat="1" ht="38.25" hidden="1" customHeight="1" x14ac:dyDescent="0.2">
      <c r="A14" s="10"/>
      <c r="B14" s="65" t="s">
        <v>16</v>
      </c>
      <c r="C14" s="66"/>
      <c r="D14" s="66"/>
      <c r="E14" s="66"/>
      <c r="F14" s="66"/>
      <c r="G14" s="66"/>
      <c r="H14" s="15">
        <v>209520.5</v>
      </c>
    </row>
    <row r="15" spans="1:8" s="11" customFormat="1" ht="40.5" hidden="1" customHeight="1" x14ac:dyDescent="0.2">
      <c r="A15" s="10"/>
      <c r="B15" s="65" t="s">
        <v>17</v>
      </c>
      <c r="C15" s="66"/>
      <c r="D15" s="66"/>
      <c r="E15" s="66"/>
      <c r="F15" s="66"/>
      <c r="G15" s="66"/>
      <c r="H15" s="15">
        <v>49.8</v>
      </c>
    </row>
    <row r="16" spans="1:8" s="11" customFormat="1" ht="42" hidden="1" customHeight="1" x14ac:dyDescent="0.2">
      <c r="A16" s="10"/>
      <c r="B16" s="65" t="s">
        <v>18</v>
      </c>
      <c r="C16" s="66"/>
      <c r="D16" s="66"/>
      <c r="E16" s="66"/>
      <c r="F16" s="66"/>
      <c r="G16" s="66"/>
      <c r="H16" s="15">
        <v>7769.7</v>
      </c>
    </row>
    <row r="17" spans="1:11" s="11" customFormat="1" ht="105.75" hidden="1" customHeight="1" x14ac:dyDescent="0.2">
      <c r="A17" s="10"/>
      <c r="B17" s="65" t="s">
        <v>19</v>
      </c>
      <c r="C17" s="66"/>
      <c r="D17" s="66"/>
      <c r="E17" s="66"/>
      <c r="F17" s="66"/>
      <c r="G17" s="66"/>
      <c r="H17" s="15">
        <v>135384</v>
      </c>
      <c r="K17" s="27"/>
    </row>
    <row r="18" spans="1:11" s="11" customFormat="1" ht="32.25" hidden="1" customHeight="1" x14ac:dyDescent="0.2">
      <c r="A18" s="10"/>
      <c r="B18" s="39"/>
      <c r="C18" s="40"/>
      <c r="D18" s="40"/>
      <c r="E18" s="40"/>
      <c r="F18" s="72" t="s">
        <v>1</v>
      </c>
      <c r="G18" s="72"/>
      <c r="H18" s="15"/>
    </row>
    <row r="19" spans="1:11" s="11" customFormat="1" ht="34.5" hidden="1" customHeight="1" x14ac:dyDescent="0.2">
      <c r="A19" s="10"/>
      <c r="B19" s="39"/>
      <c r="C19" s="40"/>
      <c r="D19" s="40"/>
      <c r="E19" s="40"/>
      <c r="F19" s="72" t="s">
        <v>0</v>
      </c>
      <c r="G19" s="72"/>
      <c r="H19" s="15"/>
    </row>
    <row r="20" spans="1:11" s="11" customFormat="1" ht="27.75" hidden="1" customHeight="1" x14ac:dyDescent="0.2">
      <c r="A20" s="10"/>
      <c r="B20" s="65" t="s">
        <v>20</v>
      </c>
      <c r="C20" s="66"/>
      <c r="D20" s="66"/>
      <c r="E20" s="66"/>
      <c r="F20" s="66"/>
      <c r="G20" s="66"/>
      <c r="H20" s="15">
        <v>31771.1</v>
      </c>
    </row>
    <row r="21" spans="1:11" s="11" customFormat="1" ht="111.75" hidden="1" customHeight="1" x14ac:dyDescent="0.2">
      <c r="A21" s="10"/>
      <c r="B21" s="65" t="s">
        <v>21</v>
      </c>
      <c r="C21" s="66"/>
      <c r="D21" s="66"/>
      <c r="E21" s="66"/>
      <c r="F21" s="66"/>
      <c r="G21" s="66"/>
      <c r="H21" s="15">
        <v>105911.6</v>
      </c>
    </row>
    <row r="22" spans="1:11" s="11" customFormat="1" ht="29.25" hidden="1" customHeight="1" x14ac:dyDescent="0.2">
      <c r="A22" s="10"/>
      <c r="B22" s="65" t="s">
        <v>22</v>
      </c>
      <c r="C22" s="66"/>
      <c r="D22" s="66"/>
      <c r="E22" s="66"/>
      <c r="F22" s="66"/>
      <c r="G22" s="66"/>
      <c r="H22" s="15">
        <v>14715.5</v>
      </c>
    </row>
    <row r="23" spans="1:11" s="11" customFormat="1" ht="72" hidden="1" customHeight="1" x14ac:dyDescent="0.2">
      <c r="A23" s="10"/>
      <c r="B23" s="65" t="s">
        <v>23</v>
      </c>
      <c r="C23" s="66"/>
      <c r="D23" s="66"/>
      <c r="E23" s="66"/>
      <c r="F23" s="66"/>
      <c r="G23" s="66"/>
      <c r="H23" s="15">
        <v>96169.8</v>
      </c>
    </row>
    <row r="24" spans="1:11" s="11" customFormat="1" ht="69.75" hidden="1" customHeight="1" x14ac:dyDescent="0.2">
      <c r="A24" s="10"/>
      <c r="B24" s="65" t="s">
        <v>24</v>
      </c>
      <c r="C24" s="66"/>
      <c r="D24" s="66"/>
      <c r="E24" s="66"/>
      <c r="F24" s="66"/>
      <c r="G24" s="66"/>
      <c r="H24" s="15">
        <v>22038.7</v>
      </c>
    </row>
    <row r="25" spans="1:11" s="11" customFormat="1" ht="47.25" hidden="1" customHeight="1" x14ac:dyDescent="0.2">
      <c r="A25" s="10"/>
      <c r="B25" s="65" t="s">
        <v>25</v>
      </c>
      <c r="C25" s="66"/>
      <c r="D25" s="66"/>
      <c r="E25" s="66"/>
      <c r="F25" s="66"/>
      <c r="G25" s="66"/>
      <c r="H25" s="15">
        <v>0</v>
      </c>
    </row>
    <row r="26" spans="1:11" s="11" customFormat="1" ht="46.5" hidden="1" customHeight="1" x14ac:dyDescent="0.2">
      <c r="A26" s="10"/>
      <c r="B26" s="73" t="s">
        <v>26</v>
      </c>
      <c r="C26" s="74"/>
      <c r="D26" s="74"/>
      <c r="E26" s="74"/>
      <c r="F26" s="74"/>
      <c r="G26" s="75"/>
      <c r="H26" s="15">
        <v>0</v>
      </c>
    </row>
    <row r="27" spans="1:11" s="11" customFormat="1" ht="45.75" hidden="1" customHeight="1" x14ac:dyDescent="0.2">
      <c r="A27" s="10"/>
      <c r="B27" s="65" t="s">
        <v>27</v>
      </c>
      <c r="C27" s="66"/>
      <c r="D27" s="66"/>
      <c r="E27" s="66"/>
      <c r="F27" s="66"/>
      <c r="G27" s="66"/>
      <c r="H27" s="15">
        <v>62.1</v>
      </c>
    </row>
    <row r="28" spans="1:11" s="11" customFormat="1" ht="54" hidden="1" customHeight="1" x14ac:dyDescent="0.2">
      <c r="A28" s="10"/>
      <c r="B28" s="65" t="s">
        <v>28</v>
      </c>
      <c r="C28" s="66"/>
      <c r="D28" s="66"/>
      <c r="E28" s="66"/>
      <c r="F28" s="66"/>
      <c r="G28" s="66"/>
      <c r="H28" s="15">
        <v>20</v>
      </c>
      <c r="K28" s="26"/>
    </row>
    <row r="29" spans="1:11" s="11" customFormat="1" ht="43.5" hidden="1" customHeight="1" x14ac:dyDescent="0.2">
      <c r="A29" s="10"/>
      <c r="B29" s="65" t="s">
        <v>29</v>
      </c>
      <c r="C29" s="66"/>
      <c r="D29" s="66"/>
      <c r="E29" s="66"/>
      <c r="F29" s="66"/>
      <c r="G29" s="66"/>
      <c r="H29" s="15">
        <v>1173115.5</v>
      </c>
      <c r="K29" s="25"/>
    </row>
    <row r="30" spans="1:11" s="11" customFormat="1" ht="44.25" hidden="1" customHeight="1" x14ac:dyDescent="0.2">
      <c r="A30" s="10"/>
      <c r="B30" s="65" t="s">
        <v>30</v>
      </c>
      <c r="C30" s="66"/>
      <c r="D30" s="66"/>
      <c r="E30" s="66"/>
      <c r="F30" s="66"/>
      <c r="G30" s="66"/>
      <c r="H30" s="15">
        <v>0</v>
      </c>
      <c r="K30" s="25"/>
    </row>
    <row r="31" spans="1:11" s="11" customFormat="1" ht="26.25" hidden="1" customHeight="1" x14ac:dyDescent="0.2">
      <c r="A31" s="10"/>
      <c r="B31" s="65" t="s">
        <v>31</v>
      </c>
      <c r="C31" s="66"/>
      <c r="D31" s="66"/>
      <c r="E31" s="66"/>
      <c r="F31" s="66"/>
      <c r="G31" s="66"/>
      <c r="H31" s="15">
        <v>262172.79999999999</v>
      </c>
      <c r="K31" s="25"/>
    </row>
    <row r="32" spans="1:11" s="11" customFormat="1" ht="57.75" hidden="1" customHeight="1" x14ac:dyDescent="0.2">
      <c r="A32" s="10"/>
      <c r="B32" s="65" t="s">
        <v>32</v>
      </c>
      <c r="C32" s="66"/>
      <c r="D32" s="66"/>
      <c r="E32" s="66"/>
      <c r="F32" s="66"/>
      <c r="G32" s="66"/>
      <c r="H32" s="15">
        <v>45</v>
      </c>
    </row>
    <row r="33" spans="1:8" s="14" customFormat="1" ht="15" customHeight="1" x14ac:dyDescent="0.2">
      <c r="A33" s="16"/>
      <c r="B33" s="67" t="s">
        <v>35</v>
      </c>
      <c r="C33" s="68"/>
      <c r="D33" s="68"/>
      <c r="E33" s="68"/>
      <c r="F33" s="68"/>
      <c r="G33" s="69"/>
      <c r="H33" s="17">
        <f t="shared" ref="H33" si="0">H32+H31+H30+H29+H28+H27+H26+H25+H24+H23+H22+H21+H20+H17+H16+H15+H14+H13+H12+H11+H10+H9</f>
        <v>2104899.2000000002</v>
      </c>
    </row>
    <row r="34" spans="1:8" s="14" customFormat="1" ht="15" customHeight="1" x14ac:dyDescent="0.2">
      <c r="A34" s="16"/>
      <c r="B34" s="67" t="s">
        <v>38</v>
      </c>
      <c r="C34" s="68"/>
      <c r="D34" s="68"/>
      <c r="E34" s="68"/>
      <c r="F34" s="68"/>
      <c r="G34" s="69"/>
      <c r="H34" s="17">
        <f>SUM(H33/H37*100)</f>
        <v>97.731526394393882</v>
      </c>
    </row>
    <row r="35" spans="1:8" s="11" customFormat="1" ht="12.75" customHeight="1" x14ac:dyDescent="0.2">
      <c r="A35" s="10"/>
      <c r="B35" s="65" t="s">
        <v>36</v>
      </c>
      <c r="C35" s="66"/>
      <c r="D35" s="66"/>
      <c r="E35" s="66"/>
      <c r="F35" s="66"/>
      <c r="G35" s="66"/>
      <c r="H35" s="15">
        <v>48857.4</v>
      </c>
    </row>
    <row r="36" spans="1:8" s="11" customFormat="1" ht="12.75" customHeight="1" x14ac:dyDescent="0.2">
      <c r="A36" s="10"/>
      <c r="B36" s="65" t="s">
        <v>37</v>
      </c>
      <c r="C36" s="66"/>
      <c r="D36" s="66"/>
      <c r="E36" s="66"/>
      <c r="F36" s="66"/>
      <c r="G36" s="66"/>
      <c r="H36" s="41">
        <f>SUM(H35)/H37*100</f>
        <v>2.2684736056061303</v>
      </c>
    </row>
    <row r="37" spans="1:8" s="19" customFormat="1" ht="17.25" customHeight="1" thickBot="1" x14ac:dyDescent="0.25">
      <c r="A37" s="18"/>
      <c r="B37" s="70" t="s">
        <v>8</v>
      </c>
      <c r="C37" s="71"/>
      <c r="D37" s="71"/>
      <c r="E37" s="71"/>
      <c r="F37" s="71"/>
      <c r="G37" s="71"/>
      <c r="H37" s="28">
        <f>H35+H33</f>
        <v>2153756.6</v>
      </c>
    </row>
    <row r="38" spans="1:8" s="11" customFormat="1" ht="12.75" customHeight="1" x14ac:dyDescent="0.2">
      <c r="A38" s="20"/>
      <c r="B38" s="21"/>
      <c r="C38" s="21"/>
      <c r="D38" s="21"/>
      <c r="E38" s="21"/>
      <c r="F38" s="22"/>
      <c r="G38" s="22"/>
      <c r="H38" s="23"/>
    </row>
  </sheetData>
  <mergeCells count="33">
    <mergeCell ref="G2:H2"/>
    <mergeCell ref="B4:G6"/>
    <mergeCell ref="H4:H6"/>
    <mergeCell ref="F18:G18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30:G30"/>
    <mergeCell ref="F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1:G31"/>
    <mergeCell ref="B32:G32"/>
    <mergeCell ref="B33:G33"/>
    <mergeCell ref="B35:G35"/>
    <mergeCell ref="B37:G37"/>
    <mergeCell ref="B34:G34"/>
    <mergeCell ref="B36:G36"/>
  </mergeCells>
  <pageMargins left="0.78740157480314965" right="0.39370078740157483" top="0.98425196850393704" bottom="0.59055118110236227" header="0.51181102362204722" footer="0.51181102362204722"/>
  <pageSetup paperSize="9" scale="61" fitToHeight="0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showGridLines="0" tabSelected="1" topLeftCell="A23" zoomScaleNormal="100" workbookViewId="0">
      <selection activeCell="H11" sqref="H11"/>
    </sheetView>
  </sheetViews>
  <sheetFormatPr defaultColWidth="9.140625" defaultRowHeight="12.75" x14ac:dyDescent="0.2"/>
  <cols>
    <col min="1" max="1" width="4.85546875" style="1" customWidth="1"/>
    <col min="2" max="2" width="3" style="1" customWidth="1"/>
    <col min="3" max="3" width="2.7109375" style="1" customWidth="1"/>
    <col min="4" max="4" width="2.85546875" style="1" customWidth="1"/>
    <col min="5" max="5" width="2.5703125" style="1" customWidth="1"/>
    <col min="6" max="6" width="2.7109375" style="2" customWidth="1"/>
    <col min="7" max="7" width="52.7109375" style="2" customWidth="1"/>
    <col min="8" max="8" width="16.28515625" style="2" customWidth="1"/>
    <col min="9" max="9" width="13.7109375" style="3" customWidth="1"/>
    <col min="10" max="10" width="12.140625" style="3" customWidth="1"/>
    <col min="11" max="12" width="13" style="3" customWidth="1"/>
    <col min="13" max="13" width="42" style="1" customWidth="1"/>
    <col min="14" max="14" width="41.28515625" style="1" customWidth="1"/>
    <col min="15" max="244" width="9.140625" style="1" customWidth="1"/>
    <col min="245" max="16384" width="9.140625" style="1"/>
  </cols>
  <sheetData>
    <row r="1" spans="1:14" x14ac:dyDescent="0.2">
      <c r="I1" s="43"/>
    </row>
    <row r="2" spans="1:14" ht="33" customHeight="1" x14ac:dyDescent="0.25">
      <c r="A2" s="4"/>
      <c r="B2" s="4"/>
      <c r="C2" s="4"/>
      <c r="D2" s="4"/>
      <c r="E2" s="4"/>
      <c r="F2" s="5"/>
      <c r="G2" s="85" t="s">
        <v>42</v>
      </c>
      <c r="H2" s="85"/>
      <c r="I2" s="85"/>
      <c r="J2" s="85"/>
      <c r="K2" s="85"/>
      <c r="L2" s="85"/>
      <c r="M2" s="85"/>
    </row>
    <row r="3" spans="1:14" ht="12.75" customHeight="1" thickBot="1" x14ac:dyDescent="0.25">
      <c r="A3" s="4"/>
      <c r="B3" s="4"/>
      <c r="C3" s="4"/>
      <c r="D3" s="6"/>
      <c r="E3" s="6"/>
      <c r="F3" s="7"/>
      <c r="G3" s="7"/>
      <c r="H3" s="7"/>
      <c r="I3" s="8"/>
      <c r="J3" s="8"/>
      <c r="K3" s="8"/>
      <c r="L3" s="9"/>
      <c r="M3" s="4"/>
    </row>
    <row r="4" spans="1:14" s="11" customFormat="1" ht="30.75" customHeight="1" x14ac:dyDescent="0.2">
      <c r="A4" s="10"/>
      <c r="B4" s="77" t="s">
        <v>41</v>
      </c>
      <c r="C4" s="78"/>
      <c r="D4" s="78"/>
      <c r="E4" s="78"/>
      <c r="F4" s="78"/>
      <c r="G4" s="78"/>
      <c r="H4" s="86" t="s">
        <v>40</v>
      </c>
      <c r="I4" s="78" t="s">
        <v>43</v>
      </c>
      <c r="J4" s="78" t="s">
        <v>44</v>
      </c>
      <c r="K4" s="78" t="s">
        <v>45</v>
      </c>
      <c r="L4" s="78" t="s">
        <v>46</v>
      </c>
      <c r="M4" s="92" t="s">
        <v>47</v>
      </c>
      <c r="N4" s="89" t="s">
        <v>48</v>
      </c>
    </row>
    <row r="5" spans="1:14" s="11" customFormat="1" ht="11.25" customHeight="1" x14ac:dyDescent="0.2">
      <c r="A5" s="10"/>
      <c r="B5" s="79"/>
      <c r="C5" s="80"/>
      <c r="D5" s="80"/>
      <c r="E5" s="80"/>
      <c r="F5" s="80"/>
      <c r="G5" s="80"/>
      <c r="H5" s="87"/>
      <c r="I5" s="80"/>
      <c r="J5" s="80"/>
      <c r="K5" s="80"/>
      <c r="L5" s="80"/>
      <c r="M5" s="93"/>
      <c r="N5" s="90"/>
    </row>
    <row r="6" spans="1:14" s="11" customFormat="1" ht="51" customHeight="1" thickBot="1" x14ac:dyDescent="0.25">
      <c r="A6" s="10"/>
      <c r="B6" s="81"/>
      <c r="C6" s="82"/>
      <c r="D6" s="82"/>
      <c r="E6" s="82"/>
      <c r="F6" s="82"/>
      <c r="G6" s="82"/>
      <c r="H6" s="88"/>
      <c r="I6" s="82"/>
      <c r="J6" s="82"/>
      <c r="K6" s="82"/>
      <c r="L6" s="82"/>
      <c r="M6" s="94"/>
      <c r="N6" s="91"/>
    </row>
    <row r="7" spans="1:14" s="11" customFormat="1" ht="12.75" hidden="1" customHeight="1" x14ac:dyDescent="0.2">
      <c r="A7" s="12"/>
      <c r="B7" s="29" t="s">
        <v>3</v>
      </c>
      <c r="C7" s="30"/>
      <c r="D7" s="30"/>
      <c r="E7" s="30" t="s">
        <v>2</v>
      </c>
      <c r="F7" s="31" t="s">
        <v>4</v>
      </c>
      <c r="G7" s="31" t="s">
        <v>5</v>
      </c>
      <c r="H7" s="32"/>
      <c r="I7" s="30" t="s">
        <v>6</v>
      </c>
      <c r="J7" s="30"/>
      <c r="K7" s="30"/>
      <c r="L7" s="30"/>
      <c r="M7" s="33"/>
      <c r="N7" s="34"/>
    </row>
    <row r="8" spans="1:14" s="14" customFormat="1" ht="12.75" customHeight="1" x14ac:dyDescent="0.2">
      <c r="A8" s="13"/>
      <c r="B8" s="83">
        <v>1</v>
      </c>
      <c r="C8" s="84"/>
      <c r="D8" s="84"/>
      <c r="E8" s="84"/>
      <c r="F8" s="84"/>
      <c r="G8" s="84"/>
      <c r="H8" s="35">
        <v>2</v>
      </c>
      <c r="I8" s="60">
        <v>3</v>
      </c>
      <c r="J8" s="60">
        <v>4</v>
      </c>
      <c r="K8" s="60">
        <v>5</v>
      </c>
      <c r="L8" s="60">
        <v>6</v>
      </c>
      <c r="M8" s="36">
        <v>7</v>
      </c>
      <c r="N8" s="37">
        <v>8</v>
      </c>
    </row>
    <row r="9" spans="1:14" s="11" customFormat="1" ht="26.25" customHeight="1" x14ac:dyDescent="0.2">
      <c r="A9" s="10"/>
      <c r="B9" s="65" t="s">
        <v>49</v>
      </c>
      <c r="C9" s="66"/>
      <c r="D9" s="66"/>
      <c r="E9" s="66"/>
      <c r="F9" s="66"/>
      <c r="G9" s="66"/>
      <c r="H9" s="42">
        <v>38761.300000000003</v>
      </c>
      <c r="I9" s="15">
        <v>41517.5</v>
      </c>
      <c r="J9" s="15">
        <v>31956.5</v>
      </c>
      <c r="K9" s="15">
        <f>J9*100/H9</f>
        <v>82.444345261897809</v>
      </c>
      <c r="L9" s="44">
        <f>J9*100/I9</f>
        <v>76.971156741133257</v>
      </c>
      <c r="M9" s="47"/>
      <c r="N9" s="49"/>
    </row>
    <row r="10" spans="1:14" s="11" customFormat="1" ht="85.5" customHeight="1" x14ac:dyDescent="0.2">
      <c r="A10" s="10"/>
      <c r="B10" s="65" t="s">
        <v>50</v>
      </c>
      <c r="C10" s="66"/>
      <c r="D10" s="66"/>
      <c r="E10" s="66"/>
      <c r="F10" s="66"/>
      <c r="G10" s="66"/>
      <c r="H10" s="42">
        <v>4521.5</v>
      </c>
      <c r="I10" s="15">
        <v>4518.8999999999996</v>
      </c>
      <c r="J10" s="15">
        <v>3102.3</v>
      </c>
      <c r="K10" s="15">
        <f t="shared" ref="K10:K32" si="0">J10*100/H10</f>
        <v>68.612186221386708</v>
      </c>
      <c r="L10" s="44">
        <f>J10*100/I10</f>
        <v>68.6516630153356</v>
      </c>
      <c r="M10" s="54" t="s">
        <v>74</v>
      </c>
      <c r="N10" s="55" t="s">
        <v>74</v>
      </c>
    </row>
    <row r="11" spans="1:14" s="11" customFormat="1" ht="51" customHeight="1" x14ac:dyDescent="0.2">
      <c r="A11" s="10"/>
      <c r="B11" s="65" t="s">
        <v>51</v>
      </c>
      <c r="C11" s="66"/>
      <c r="D11" s="66"/>
      <c r="E11" s="66"/>
      <c r="F11" s="66"/>
      <c r="G11" s="66"/>
      <c r="H11" s="42">
        <v>4860.5</v>
      </c>
      <c r="I11" s="15">
        <v>8868.7000000000007</v>
      </c>
      <c r="J11" s="15">
        <v>5353.1</v>
      </c>
      <c r="K11" s="15">
        <f t="shared" si="0"/>
        <v>110.13475979837466</v>
      </c>
      <c r="L11" s="44">
        <f t="shared" ref="L11:L32" si="1">J11*100/I11</f>
        <v>60.359466438147635</v>
      </c>
      <c r="M11" s="62"/>
      <c r="N11" s="95" t="s">
        <v>75</v>
      </c>
    </row>
    <row r="12" spans="1:14" s="11" customFormat="1" ht="57" customHeight="1" x14ac:dyDescent="0.2">
      <c r="A12" s="10"/>
      <c r="B12" s="65" t="s">
        <v>52</v>
      </c>
      <c r="C12" s="66"/>
      <c r="D12" s="66"/>
      <c r="E12" s="66"/>
      <c r="F12" s="66"/>
      <c r="G12" s="66"/>
      <c r="H12" s="42">
        <v>1230</v>
      </c>
      <c r="I12" s="15">
        <v>1255</v>
      </c>
      <c r="J12" s="15">
        <v>626</v>
      </c>
      <c r="K12" s="15">
        <f t="shared" si="0"/>
        <v>50.894308943089428</v>
      </c>
      <c r="L12" s="44">
        <f t="shared" si="1"/>
        <v>49.880478087649401</v>
      </c>
      <c r="M12" s="48" t="s">
        <v>70</v>
      </c>
      <c r="N12" s="50" t="s">
        <v>70</v>
      </c>
    </row>
    <row r="13" spans="1:14" s="11" customFormat="1" ht="25.5" customHeight="1" x14ac:dyDescent="0.2">
      <c r="A13" s="10"/>
      <c r="B13" s="65" t="s">
        <v>53</v>
      </c>
      <c r="C13" s="66"/>
      <c r="D13" s="66"/>
      <c r="E13" s="66"/>
      <c r="F13" s="66"/>
      <c r="G13" s="66"/>
      <c r="H13" s="42">
        <v>37364.5</v>
      </c>
      <c r="I13" s="15">
        <v>37364.5</v>
      </c>
      <c r="J13" s="15">
        <v>31029.7</v>
      </c>
      <c r="K13" s="15">
        <f t="shared" si="0"/>
        <v>83.045939327436471</v>
      </c>
      <c r="L13" s="44">
        <f t="shared" si="1"/>
        <v>83.045939327436471</v>
      </c>
      <c r="M13" s="47"/>
      <c r="N13" s="49"/>
    </row>
    <row r="14" spans="1:14" s="11" customFormat="1" ht="49.5" customHeight="1" x14ac:dyDescent="0.2">
      <c r="A14" s="10"/>
      <c r="B14" s="65" t="s">
        <v>54</v>
      </c>
      <c r="C14" s="66"/>
      <c r="D14" s="66"/>
      <c r="E14" s="66"/>
      <c r="F14" s="66"/>
      <c r="G14" s="66"/>
      <c r="H14" s="42">
        <v>407729.4</v>
      </c>
      <c r="I14" s="15">
        <v>412365.8</v>
      </c>
      <c r="J14" s="15">
        <v>304905.90000000002</v>
      </c>
      <c r="K14" s="15">
        <f>J14*100/H14</f>
        <v>74.781435922943018</v>
      </c>
      <c r="L14" s="44">
        <f t="shared" si="1"/>
        <v>73.940637172141834</v>
      </c>
      <c r="M14" s="48"/>
      <c r="N14" s="50"/>
    </row>
    <row r="15" spans="1:14" s="11" customFormat="1" ht="76.5" customHeight="1" x14ac:dyDescent="0.2">
      <c r="A15" s="10"/>
      <c r="B15" s="65" t="s">
        <v>55</v>
      </c>
      <c r="C15" s="66"/>
      <c r="D15" s="66"/>
      <c r="E15" s="66"/>
      <c r="F15" s="66"/>
      <c r="G15" s="66"/>
      <c r="H15" s="42">
        <v>400</v>
      </c>
      <c r="I15" s="15">
        <v>400</v>
      </c>
      <c r="J15" s="15">
        <v>92.8</v>
      </c>
      <c r="K15" s="15">
        <f t="shared" si="0"/>
        <v>23.2</v>
      </c>
      <c r="L15" s="44">
        <f t="shared" si="1"/>
        <v>23.2</v>
      </c>
      <c r="M15" s="63" t="s">
        <v>76</v>
      </c>
      <c r="N15" s="64" t="s">
        <v>76</v>
      </c>
    </row>
    <row r="16" spans="1:14" s="11" customFormat="1" ht="49.5" customHeight="1" x14ac:dyDescent="0.2">
      <c r="A16" s="10"/>
      <c r="B16" s="65" t="s">
        <v>56</v>
      </c>
      <c r="C16" s="66"/>
      <c r="D16" s="66"/>
      <c r="E16" s="66"/>
      <c r="F16" s="66"/>
      <c r="G16" s="66"/>
      <c r="H16" s="42">
        <v>17675.599999999999</v>
      </c>
      <c r="I16" s="15">
        <v>20675.599999999999</v>
      </c>
      <c r="J16" s="15">
        <v>14368.1</v>
      </c>
      <c r="K16" s="15">
        <f t="shared" si="0"/>
        <v>81.287763923148304</v>
      </c>
      <c r="L16" s="44">
        <f t="shared" si="1"/>
        <v>69.493025595387806</v>
      </c>
      <c r="M16" s="51"/>
      <c r="N16" s="52" t="s">
        <v>39</v>
      </c>
    </row>
    <row r="17" spans="1:17" s="11" customFormat="1" ht="76.5" customHeight="1" x14ac:dyDescent="0.2">
      <c r="A17" s="10"/>
      <c r="B17" s="65" t="s">
        <v>57</v>
      </c>
      <c r="C17" s="66"/>
      <c r="D17" s="66"/>
      <c r="E17" s="66"/>
      <c r="F17" s="66"/>
      <c r="G17" s="66"/>
      <c r="H17" s="42">
        <v>222613.7</v>
      </c>
      <c r="I17" s="15">
        <v>224934.2</v>
      </c>
      <c r="J17" s="15">
        <v>145228.9</v>
      </c>
      <c r="K17" s="15">
        <f t="shared" si="0"/>
        <v>65.23807833929358</v>
      </c>
      <c r="L17" s="44">
        <f t="shared" si="1"/>
        <v>64.565059470725217</v>
      </c>
      <c r="M17" s="48" t="s">
        <v>72</v>
      </c>
      <c r="N17" s="50" t="s">
        <v>72</v>
      </c>
      <c r="Q17" s="27"/>
    </row>
    <row r="18" spans="1:17" s="11" customFormat="1" ht="27.75" customHeight="1" x14ac:dyDescent="0.2">
      <c r="A18" s="10"/>
      <c r="B18" s="65" t="s">
        <v>58</v>
      </c>
      <c r="C18" s="66"/>
      <c r="D18" s="66"/>
      <c r="E18" s="66"/>
      <c r="F18" s="66"/>
      <c r="G18" s="66"/>
      <c r="H18" s="42">
        <v>52019.6</v>
      </c>
      <c r="I18" s="15">
        <v>58341.4</v>
      </c>
      <c r="J18" s="15">
        <v>44261.9</v>
      </c>
      <c r="K18" s="15">
        <f t="shared" si="0"/>
        <v>85.086967220047825</v>
      </c>
      <c r="L18" s="44">
        <f t="shared" si="1"/>
        <v>75.86705152773159</v>
      </c>
      <c r="M18" s="47"/>
      <c r="N18" s="49"/>
    </row>
    <row r="19" spans="1:17" s="11" customFormat="1" ht="49.5" customHeight="1" x14ac:dyDescent="0.2">
      <c r="A19" s="10"/>
      <c r="B19" s="65" t="s">
        <v>59</v>
      </c>
      <c r="C19" s="66"/>
      <c r="D19" s="66"/>
      <c r="E19" s="66"/>
      <c r="F19" s="66"/>
      <c r="G19" s="66"/>
      <c r="H19" s="42">
        <v>409434.1</v>
      </c>
      <c r="I19" s="15">
        <v>922002.6</v>
      </c>
      <c r="J19" s="15">
        <v>47807.9</v>
      </c>
      <c r="K19" s="15">
        <f t="shared" si="0"/>
        <v>11.676579942901679</v>
      </c>
      <c r="L19" s="44">
        <f t="shared" si="1"/>
        <v>5.1852239896069712</v>
      </c>
      <c r="M19" s="48" t="s">
        <v>77</v>
      </c>
      <c r="N19" s="50" t="s">
        <v>77</v>
      </c>
    </row>
    <row r="20" spans="1:17" s="11" customFormat="1" ht="48" customHeight="1" x14ac:dyDescent="0.2">
      <c r="A20" s="10"/>
      <c r="B20" s="65" t="s">
        <v>60</v>
      </c>
      <c r="C20" s="66"/>
      <c r="D20" s="66"/>
      <c r="E20" s="66"/>
      <c r="F20" s="66"/>
      <c r="G20" s="66"/>
      <c r="H20" s="42">
        <v>33694.5</v>
      </c>
      <c r="I20" s="15">
        <v>35905.5</v>
      </c>
      <c r="J20" s="15">
        <v>25370.799999999999</v>
      </c>
      <c r="K20" s="15">
        <f t="shared" si="0"/>
        <v>75.296561753401889</v>
      </c>
      <c r="L20" s="44">
        <f t="shared" si="1"/>
        <v>70.659926752168886</v>
      </c>
      <c r="M20" s="51"/>
      <c r="N20" s="52"/>
    </row>
    <row r="21" spans="1:17" s="11" customFormat="1" ht="58.5" customHeight="1" x14ac:dyDescent="0.2">
      <c r="A21" s="10"/>
      <c r="B21" s="65" t="s">
        <v>61</v>
      </c>
      <c r="C21" s="66"/>
      <c r="D21" s="66"/>
      <c r="E21" s="66"/>
      <c r="F21" s="66"/>
      <c r="G21" s="66"/>
      <c r="H21" s="42">
        <v>130768.5</v>
      </c>
      <c r="I21" s="15">
        <v>183246.9</v>
      </c>
      <c r="J21" s="15">
        <v>140343.79999999999</v>
      </c>
      <c r="K21" s="15">
        <f t="shared" si="0"/>
        <v>107.32232915419232</v>
      </c>
      <c r="L21" s="44">
        <f t="shared" si="1"/>
        <v>76.587271053425724</v>
      </c>
      <c r="M21" s="51"/>
      <c r="N21" s="53"/>
    </row>
    <row r="22" spans="1:17" s="11" customFormat="1" ht="55.5" customHeight="1" x14ac:dyDescent="0.2">
      <c r="A22" s="10"/>
      <c r="B22" s="65" t="s">
        <v>62</v>
      </c>
      <c r="C22" s="66"/>
      <c r="D22" s="66"/>
      <c r="E22" s="66"/>
      <c r="F22" s="66"/>
      <c r="G22" s="66"/>
      <c r="H22" s="42">
        <v>61440</v>
      </c>
      <c r="I22" s="15">
        <v>121621.7</v>
      </c>
      <c r="J22" s="15">
        <v>42056.800000000003</v>
      </c>
      <c r="K22" s="15">
        <f t="shared" si="0"/>
        <v>68.451822916666671</v>
      </c>
      <c r="L22" s="44">
        <f t="shared" si="1"/>
        <v>34.580013270658114</v>
      </c>
      <c r="M22" s="48" t="s">
        <v>77</v>
      </c>
      <c r="N22" s="50" t="s">
        <v>77</v>
      </c>
    </row>
    <row r="23" spans="1:17" s="11" customFormat="1" ht="43.5" customHeight="1" x14ac:dyDescent="0.2">
      <c r="A23" s="10"/>
      <c r="B23" s="65" t="s">
        <v>63</v>
      </c>
      <c r="C23" s="66"/>
      <c r="D23" s="66"/>
      <c r="E23" s="66"/>
      <c r="F23" s="66"/>
      <c r="G23" s="66"/>
      <c r="H23" s="42">
        <v>8917.1</v>
      </c>
      <c r="I23" s="15">
        <v>6733.4</v>
      </c>
      <c r="J23" s="15">
        <v>0</v>
      </c>
      <c r="K23" s="15">
        <f t="shared" si="0"/>
        <v>0</v>
      </c>
      <c r="L23" s="44">
        <f t="shared" si="1"/>
        <v>0</v>
      </c>
      <c r="M23" s="48" t="s">
        <v>77</v>
      </c>
      <c r="N23" s="50" t="s">
        <v>77</v>
      </c>
    </row>
    <row r="24" spans="1:17" s="11" customFormat="1" ht="36" x14ac:dyDescent="0.2">
      <c r="A24" s="10"/>
      <c r="B24" s="73" t="s">
        <v>64</v>
      </c>
      <c r="C24" s="74"/>
      <c r="D24" s="74"/>
      <c r="E24" s="74"/>
      <c r="F24" s="74"/>
      <c r="G24" s="75"/>
      <c r="H24" s="42">
        <v>3594.4</v>
      </c>
      <c r="I24" s="15">
        <v>3696.5</v>
      </c>
      <c r="J24" s="15">
        <v>296.7</v>
      </c>
      <c r="K24" s="15">
        <f t="shared" si="0"/>
        <v>8.2545070109058525</v>
      </c>
      <c r="L24" s="44">
        <f t="shared" si="1"/>
        <v>8.0265115649939123</v>
      </c>
      <c r="M24" s="48" t="s">
        <v>77</v>
      </c>
      <c r="N24" s="50" t="s">
        <v>77</v>
      </c>
    </row>
    <row r="25" spans="1:17" s="11" customFormat="1" ht="45.75" customHeight="1" x14ac:dyDescent="0.2">
      <c r="A25" s="10"/>
      <c r="B25" s="65" t="s">
        <v>69</v>
      </c>
      <c r="C25" s="66"/>
      <c r="D25" s="66"/>
      <c r="E25" s="66"/>
      <c r="F25" s="66"/>
      <c r="G25" s="66"/>
      <c r="H25" s="42">
        <v>570.6</v>
      </c>
      <c r="I25" s="15">
        <v>570.6</v>
      </c>
      <c r="J25" s="15">
        <v>328</v>
      </c>
      <c r="K25" s="15">
        <f t="shared" si="0"/>
        <v>57.483350858745176</v>
      </c>
      <c r="L25" s="44">
        <f t="shared" si="1"/>
        <v>57.483350858745176</v>
      </c>
      <c r="M25" s="48" t="s">
        <v>77</v>
      </c>
      <c r="N25" s="50" t="s">
        <v>77</v>
      </c>
    </row>
    <row r="26" spans="1:17" s="11" customFormat="1" ht="54" customHeight="1" x14ac:dyDescent="0.2">
      <c r="A26" s="10"/>
      <c r="B26" s="65" t="s">
        <v>65</v>
      </c>
      <c r="C26" s="66"/>
      <c r="D26" s="66"/>
      <c r="E26" s="66"/>
      <c r="F26" s="66"/>
      <c r="G26" s="66"/>
      <c r="H26" s="42">
        <v>1516.5</v>
      </c>
      <c r="I26" s="15">
        <v>1516.5</v>
      </c>
      <c r="J26" s="15">
        <v>180</v>
      </c>
      <c r="K26" s="15">
        <f t="shared" si="0"/>
        <v>11.869436201780415</v>
      </c>
      <c r="L26" s="44">
        <f t="shared" si="1"/>
        <v>11.869436201780415</v>
      </c>
      <c r="M26" s="61" t="s">
        <v>73</v>
      </c>
      <c r="N26" s="96" t="s">
        <v>73</v>
      </c>
      <c r="Q26" s="26"/>
    </row>
    <row r="27" spans="1:17" s="11" customFormat="1" ht="39.75" customHeight="1" x14ac:dyDescent="0.2">
      <c r="A27" s="10"/>
      <c r="B27" s="65" t="s">
        <v>66</v>
      </c>
      <c r="C27" s="66"/>
      <c r="D27" s="66"/>
      <c r="E27" s="66"/>
      <c r="F27" s="66"/>
      <c r="G27" s="66"/>
      <c r="H27" s="42">
        <v>2413387.2999999998</v>
      </c>
      <c r="I27" s="15">
        <v>2487349.5</v>
      </c>
      <c r="J27" s="15">
        <v>1699940.9</v>
      </c>
      <c r="K27" s="15">
        <f t="shared" si="0"/>
        <v>70.437964930038376</v>
      </c>
      <c r="L27" s="44">
        <f t="shared" si="1"/>
        <v>68.343467614824533</v>
      </c>
      <c r="M27" s="51"/>
      <c r="N27" s="52" t="s">
        <v>71</v>
      </c>
      <c r="Q27" s="25"/>
    </row>
    <row r="28" spans="1:17" s="11" customFormat="1" ht="44.25" customHeight="1" x14ac:dyDescent="0.2">
      <c r="A28" s="10"/>
      <c r="B28" s="65" t="s">
        <v>67</v>
      </c>
      <c r="C28" s="66"/>
      <c r="D28" s="66"/>
      <c r="E28" s="66"/>
      <c r="F28" s="66"/>
      <c r="G28" s="66"/>
      <c r="H28" s="42">
        <v>1168.5999999999999</v>
      </c>
      <c r="I28" s="15">
        <v>1168.5999999999999</v>
      </c>
      <c r="J28" s="15">
        <v>1000</v>
      </c>
      <c r="K28" s="15">
        <f t="shared" si="0"/>
        <v>85.572479890467235</v>
      </c>
      <c r="L28" s="44">
        <f t="shared" si="1"/>
        <v>85.572479890467235</v>
      </c>
      <c r="M28" s="54"/>
      <c r="N28" s="55"/>
      <c r="Q28" s="25"/>
    </row>
    <row r="29" spans="1:17" s="11" customFormat="1" ht="26.25" customHeight="1" x14ac:dyDescent="0.2">
      <c r="A29" s="10"/>
      <c r="B29" s="65" t="s">
        <v>31</v>
      </c>
      <c r="C29" s="66"/>
      <c r="D29" s="66"/>
      <c r="E29" s="66"/>
      <c r="F29" s="66"/>
      <c r="G29" s="66"/>
      <c r="H29" s="42">
        <v>510900.4</v>
      </c>
      <c r="I29" s="15">
        <v>499297.1</v>
      </c>
      <c r="J29" s="15">
        <v>386257.3</v>
      </c>
      <c r="K29" s="15">
        <f t="shared" si="0"/>
        <v>75.603248695831908</v>
      </c>
      <c r="L29" s="44">
        <f t="shared" si="1"/>
        <v>77.360212987417711</v>
      </c>
      <c r="M29" s="47"/>
      <c r="N29" s="49"/>
      <c r="Q29" s="25"/>
    </row>
    <row r="30" spans="1:17" s="11" customFormat="1" ht="42.75" customHeight="1" x14ac:dyDescent="0.2">
      <c r="A30" s="10"/>
      <c r="B30" s="65" t="s">
        <v>68</v>
      </c>
      <c r="C30" s="66"/>
      <c r="D30" s="66"/>
      <c r="E30" s="66"/>
      <c r="F30" s="66"/>
      <c r="G30" s="66"/>
      <c r="H30" s="42">
        <v>22915.3</v>
      </c>
      <c r="I30" s="15">
        <v>29436.3</v>
      </c>
      <c r="J30" s="15">
        <v>4669.8999999999996</v>
      </c>
      <c r="K30" s="15">
        <f>J30*100/H30</f>
        <v>20.37896078166116</v>
      </c>
      <c r="L30" s="44">
        <f t="shared" si="1"/>
        <v>15.864425895917623</v>
      </c>
      <c r="M30" s="48" t="s">
        <v>77</v>
      </c>
      <c r="N30" s="50" t="s">
        <v>77</v>
      </c>
    </row>
    <row r="31" spans="1:17" s="14" customFormat="1" ht="15" customHeight="1" x14ac:dyDescent="0.2">
      <c r="A31" s="16"/>
      <c r="B31" s="67" t="s">
        <v>9</v>
      </c>
      <c r="C31" s="68"/>
      <c r="D31" s="68"/>
      <c r="E31" s="68"/>
      <c r="F31" s="68"/>
      <c r="G31" s="69"/>
      <c r="H31" s="17">
        <f>H30+H29+H28+H27+H26+H25+H24+H23+H22+H21+H20+H19+H18+H17+H16+H15+H14+H13+H12+H11+H10+H9</f>
        <v>4385483.4000000004</v>
      </c>
      <c r="I31" s="17">
        <f>I30+I29+I28+I27+I26+I25+I24+I23+I22+I21+I20+I19+I18+I17+I16+I15+I14+I13+I12+I11+I10+I9</f>
        <v>5102786.8000000007</v>
      </c>
      <c r="J31" s="17">
        <f>J30+J29+J28+J27+J26+J25+J24+J23+J22+J21+J20+J19+J18+J17+J16+J15+J14+J13+J12+J11+J10+J9</f>
        <v>2929177.2999999989</v>
      </c>
      <c r="K31" s="17">
        <f t="shared" ref="K31:K33" si="2">J31*100/H31</f>
        <v>66.792575249515224</v>
      </c>
      <c r="L31" s="45">
        <f>J31*100/I31</f>
        <v>57.403481956173408</v>
      </c>
      <c r="M31" s="56"/>
      <c r="N31" s="57"/>
    </row>
    <row r="32" spans="1:17" s="11" customFormat="1" ht="39.75" customHeight="1" x14ac:dyDescent="0.2">
      <c r="A32" s="10"/>
      <c r="B32" s="65" t="s">
        <v>10</v>
      </c>
      <c r="C32" s="66"/>
      <c r="D32" s="66"/>
      <c r="E32" s="66"/>
      <c r="F32" s="66"/>
      <c r="G32" s="66"/>
      <c r="H32" s="42">
        <v>104196.7</v>
      </c>
      <c r="I32" s="15">
        <v>135597.9</v>
      </c>
      <c r="J32" s="15">
        <v>90993.3</v>
      </c>
      <c r="K32" s="15">
        <f t="shared" si="0"/>
        <v>87.328389478745493</v>
      </c>
      <c r="L32" s="44">
        <f t="shared" si="1"/>
        <v>67.105242780308544</v>
      </c>
      <c r="M32" s="47"/>
      <c r="N32" s="50" t="s">
        <v>77</v>
      </c>
    </row>
    <row r="33" spans="1:14" s="19" customFormat="1" ht="17.25" customHeight="1" thickBot="1" x14ac:dyDescent="0.25">
      <c r="A33" s="18"/>
      <c r="B33" s="70" t="s">
        <v>8</v>
      </c>
      <c r="C33" s="71"/>
      <c r="D33" s="71"/>
      <c r="E33" s="71"/>
      <c r="F33" s="71"/>
      <c r="G33" s="71"/>
      <c r="H33" s="28">
        <f>H32+H31</f>
        <v>4489680.1000000006</v>
      </c>
      <c r="I33" s="28">
        <f>I32+I31</f>
        <v>5238384.7000000011</v>
      </c>
      <c r="J33" s="28">
        <f>J32+J31</f>
        <v>3020170.5999999987</v>
      </c>
      <c r="K33" s="28">
        <f t="shared" si="2"/>
        <v>67.269171360338092</v>
      </c>
      <c r="L33" s="46">
        <f>J33*100/I33</f>
        <v>57.65461631712536</v>
      </c>
      <c r="M33" s="58"/>
      <c r="N33" s="59"/>
    </row>
    <row r="34" spans="1:14" s="11" customFormat="1" ht="12.75" customHeight="1" x14ac:dyDescent="0.2">
      <c r="A34" s="20"/>
      <c r="B34" s="21"/>
      <c r="C34" s="21"/>
      <c r="D34" s="21"/>
      <c r="E34" s="21"/>
      <c r="F34" s="22"/>
      <c r="G34" s="22"/>
      <c r="H34" s="22"/>
      <c r="I34" s="23"/>
      <c r="J34" s="23"/>
      <c r="K34" s="23"/>
      <c r="L34" s="24"/>
      <c r="M34" s="12"/>
    </row>
  </sheetData>
  <mergeCells count="35">
    <mergeCell ref="N4:N6"/>
    <mergeCell ref="B14:G14"/>
    <mergeCell ref="B15:G15"/>
    <mergeCell ref="B11:G11"/>
    <mergeCell ref="B13:G13"/>
    <mergeCell ref="B9:G9"/>
    <mergeCell ref="M4:M6"/>
    <mergeCell ref="B12:G12"/>
    <mergeCell ref="B10:G10"/>
    <mergeCell ref="B21:G21"/>
    <mergeCell ref="B22:G22"/>
    <mergeCell ref="B20:G20"/>
    <mergeCell ref="B18:G18"/>
    <mergeCell ref="B16:G16"/>
    <mergeCell ref="B17:G17"/>
    <mergeCell ref="B19:G19"/>
    <mergeCell ref="B33:G33"/>
    <mergeCell ref="B30:G30"/>
    <mergeCell ref="B28:G28"/>
    <mergeCell ref="B29:G29"/>
    <mergeCell ref="B23:G23"/>
    <mergeCell ref="B32:G32"/>
    <mergeCell ref="B31:G31"/>
    <mergeCell ref="B26:G26"/>
    <mergeCell ref="B27:G27"/>
    <mergeCell ref="B24:G24"/>
    <mergeCell ref="B25:G25"/>
    <mergeCell ref="G2:M2"/>
    <mergeCell ref="I4:I6"/>
    <mergeCell ref="B4:G6"/>
    <mergeCell ref="B8:G8"/>
    <mergeCell ref="J4:J6"/>
    <mergeCell ref="L4:L6"/>
    <mergeCell ref="H4:H6"/>
    <mergeCell ref="K4:K6"/>
  </mergeCells>
  <pageMargins left="0.78740157480314965" right="0.39370078740157483" top="0.98425196850393704" bottom="0.59055118110236227" header="0.51181102362204722" footer="0.51181102362204722"/>
  <pageSetup paperSize="9" scale="61" fitToHeight="0" orientation="landscape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 по МП (2)</vt:lpstr>
      <vt:lpstr>пр по МП</vt:lpstr>
      <vt:lpstr>Лист1</vt:lpstr>
      <vt:lpstr>'пр по МП'!Заголовки_для_печати</vt:lpstr>
      <vt:lpstr>'пр по МП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Мишутина Татьяна Михайловна</dc:creator>
  <cp:lastModifiedBy>Мыйня Виктория Валерьевна</cp:lastModifiedBy>
  <cp:lastPrinted>2018-11-07T10:42:53Z</cp:lastPrinted>
  <dcterms:created xsi:type="dcterms:W3CDTF">2018-04-12T10:25:35Z</dcterms:created>
  <dcterms:modified xsi:type="dcterms:W3CDTF">2020-10-22T05:27:12Z</dcterms:modified>
</cp:coreProperties>
</file>