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Titles" localSheetId="0">Лист1!$5:$6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1" l="1"/>
  <c r="E25" i="1" l="1"/>
  <c r="H25" i="1"/>
  <c r="G25" i="1"/>
  <c r="F25" i="1"/>
  <c r="D25" i="1"/>
  <c r="D10" i="1" l="1"/>
  <c r="E10" i="1" l="1"/>
  <c r="F11" i="1" l="1"/>
  <c r="G13" i="1" l="1"/>
  <c r="G10" i="1" s="1"/>
  <c r="H13" i="1"/>
  <c r="H10" i="1" s="1"/>
  <c r="F13" i="1"/>
  <c r="F10" i="1" s="1"/>
  <c r="F79" i="1" l="1"/>
  <c r="G79" i="1"/>
  <c r="H79" i="1"/>
  <c r="F80" i="1"/>
  <c r="G80" i="1"/>
  <c r="H80" i="1"/>
  <c r="G86" i="1" l="1"/>
  <c r="H86" i="1"/>
  <c r="F86" i="1"/>
</calcChain>
</file>

<file path=xl/comments1.xml><?xml version="1.0" encoding="utf-8"?>
<comments xmlns="http://schemas.openxmlformats.org/spreadsheetml/2006/main">
  <authors>
    <author>Автор</author>
  </authors>
  <commentList>
    <comment ref="B25" authorId="0" shapeId="0">
      <text>
        <r>
          <rPr>
            <sz val="9"/>
            <color indexed="81"/>
            <rFont val="Tahoma"/>
            <family val="2"/>
            <charset val="204"/>
          </rPr>
          <t xml:space="preserve">культура+ сош 4
</t>
        </r>
      </text>
    </comment>
  </commentList>
</comments>
</file>

<file path=xl/sharedStrings.xml><?xml version="1.0" encoding="utf-8"?>
<sst xmlns="http://schemas.openxmlformats.org/spreadsheetml/2006/main" count="364" uniqueCount="168">
  <si>
    <t>№ п/п</t>
  </si>
  <si>
    <t>Наименование показателя</t>
  </si>
  <si>
    <t xml:space="preserve">Проект бюджета </t>
  </si>
  <si>
    <t>2020 год</t>
  </si>
  <si>
    <t>1.</t>
  </si>
  <si>
    <t>ОБРАЗОВАНИЕ</t>
  </si>
  <si>
    <t>Тыс. рублей</t>
  </si>
  <si>
    <t>Показатели объема (единицы измерения)*</t>
  </si>
  <si>
    <t>2.</t>
  </si>
  <si>
    <t>2.1.</t>
  </si>
  <si>
    <t>2.2.</t>
  </si>
  <si>
    <t>2.3.</t>
  </si>
  <si>
    <t>3.</t>
  </si>
  <si>
    <t>3.1.</t>
  </si>
  <si>
    <t>3.2.</t>
  </si>
  <si>
    <t>3.3.</t>
  </si>
  <si>
    <t>КУЛЬТУРА</t>
  </si>
  <si>
    <t>ФИЗИЧЕСКАЯ КУЛЬТУРА И СПОРТ</t>
  </si>
  <si>
    <t>НАЦИОНАЛЬНАЯ ЭКОНОМИКА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</si>
  <si>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</si>
  <si>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Cоздание и развитие информационных систем и компонентов информационно-телекоммуникационной инфраструктуры</t>
  </si>
  <si>
    <t>Предоставление программного обеспечения, инженерной, вычислительной и информационно-телекоммуникационной инфраструктуры, в том числе на основе "облачных технологий"</t>
  </si>
  <si>
    <t>Ведение информационных ресурсов и баз данных</t>
  </si>
  <si>
    <t>2.4.</t>
  </si>
  <si>
    <t xml:space="preserve">Реализация дополнительных общеразвивающих программ </t>
  </si>
  <si>
    <t>2.5.</t>
  </si>
  <si>
    <t>МУНИЦИПАЛЬНЫЕ РАБОТЫ:</t>
  </si>
  <si>
    <t>МУНИЦИПАЛЬНЫЕ УСЛУГИ:</t>
  </si>
  <si>
    <t>Публичный показ музейных предметов, музейных коллекций</t>
  </si>
  <si>
    <t>3.4.</t>
  </si>
  <si>
    <t>3.5.</t>
  </si>
  <si>
    <t>3.6.</t>
  </si>
  <si>
    <t>3.7.</t>
  </si>
  <si>
    <t>3.8.</t>
  </si>
  <si>
    <t>3.9.</t>
  </si>
  <si>
    <t>3.10.</t>
  </si>
  <si>
    <t>Число обучающихся (человек)</t>
  </si>
  <si>
    <t>Реализация основных общеобразовательных программ начального общего образования</t>
  </si>
  <si>
    <t xml:space="preserve">Реализация основных общеобразовательных программ среднего общего образования </t>
  </si>
  <si>
    <t>Реализация основных общеобразовательных программ основного общего образования</t>
  </si>
  <si>
    <t xml:space="preserve">Реализация дополнительных общеобразовательных предпрофессиональных программ в области искусств </t>
  </si>
  <si>
    <t xml:space="preserve">Спортивная подготовка по олимпийским видам спорта </t>
  </si>
  <si>
    <t xml:space="preserve">Спортивная подготовка по неолимпийским видам спорта </t>
  </si>
  <si>
    <t xml:space="preserve">Реализация дополнительных предпрофессиональных программ в области физической культуры и спорта </t>
  </si>
  <si>
    <t xml:space="preserve"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 </t>
  </si>
  <si>
    <t xml:space="preserve"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 </t>
  </si>
  <si>
    <t xml:space="preserve">Проведение занятий физкультурно-спортивной направленности по месту проживания граждан </t>
  </si>
  <si>
    <t>Число зрителей (человек)</t>
  </si>
  <si>
    <t>Количество человек (человек)</t>
  </si>
  <si>
    <t>Количество человеко-часов (Человеко-час)</t>
  </si>
  <si>
    <t>Количество мероприятий (единица)</t>
  </si>
  <si>
    <t>Количество мероприятий (штука)</t>
  </si>
  <si>
    <t xml:space="preserve">Библиотечное, библиографическое и информационное обслуживание пользователей библиотеки </t>
  </si>
  <si>
    <t xml:space="preserve">Формирование, учет, изучение, обеспечение физического сохранения и безопасности музейных предметов, музейных коллекций </t>
  </si>
  <si>
    <t xml:space="preserve">Создание экспозиций (выставок) музеев, организация выездных выставок </t>
  </si>
  <si>
    <t xml:space="preserve"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 </t>
  </si>
  <si>
    <t xml:space="preserve">Оказание туристско-информационных услуг </t>
  </si>
  <si>
    <t xml:space="preserve">Создание концертов и концертных программ </t>
  </si>
  <si>
    <t xml:space="preserve">Организация деятельности клубных формирований и формирований самодеятельного народного творчества </t>
  </si>
  <si>
    <t xml:space="preserve">Показ кинофильмов </t>
  </si>
  <si>
    <t xml:space="preserve">Организация и обеспечение подготовки спортивного резерва </t>
  </si>
  <si>
    <t xml:space="preserve">Проведение тестирования выполнения нормативов испытаний (тестов) комплекса ГТО </t>
  </si>
  <si>
    <t xml:space="preserve"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 </t>
  </si>
  <si>
    <t>Количество заявок (штука)</t>
  </si>
  <si>
    <t>2.6.</t>
  </si>
  <si>
    <t>2.7.</t>
  </si>
  <si>
    <t>2.8.</t>
  </si>
  <si>
    <t>2.9.</t>
  </si>
  <si>
    <t>2.10.</t>
  </si>
  <si>
    <t>2.11.</t>
  </si>
  <si>
    <t>2.14.</t>
  </si>
  <si>
    <t>2.15.</t>
  </si>
  <si>
    <t>2.16.</t>
  </si>
  <si>
    <t xml:space="preserve">к пояснительной записке </t>
  </si>
  <si>
    <t>Приложение 5</t>
  </si>
  <si>
    <t>2021 год</t>
  </si>
  <si>
    <t>количество выставок</t>
  </si>
  <si>
    <t>Количество концертов</t>
  </si>
  <si>
    <t>Количество человек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</si>
  <si>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</si>
  <si>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 xml:space="preserve">Обеспечение доступа к объектам спорта </t>
  </si>
  <si>
    <t>3.11.</t>
  </si>
  <si>
    <t>3.12.</t>
  </si>
  <si>
    <t>3.13.</t>
  </si>
  <si>
    <t>3.14.</t>
  </si>
  <si>
    <t>3.15.</t>
  </si>
  <si>
    <t>3.16.</t>
  </si>
  <si>
    <t>Реализация дополнительных общеобразовательных программ для контингента, принятого на обучение до 01.09.2016</t>
  </si>
  <si>
    <t>Реализация дополнительных общеобразовательных программ (Художественная)</t>
  </si>
  <si>
    <t>Реализация дополнительных общеобразовательных предпрофессиональных программ в области изобразительного искусства (Живопись)</t>
  </si>
  <si>
    <t>Число воспитанников (человек)</t>
  </si>
  <si>
    <t>Объем субсидий муниципальным  бюджетным и автономным учреждениям на финансовое обеспечение муниципальных заданий на оказание муниципальных услуг (выполнение работ)</t>
  </si>
  <si>
    <t>Сведения о планируемых на 2020 год и на плановый период 2021 и 2022 годов объемах оказания муниципальных услуг (работ) муниципальными бюджетными и автономными учреждениями городского округа город Мегион, а также о планируемых объемах субсидий на их финансовое обеспечение в сравнении с ожидаемым исполнением за 2019 год (оценка текущего финансового года) и отчетом за 2018 год (отчетный финансовый год)</t>
  </si>
  <si>
    <t>2018 год (отчет)</t>
  </si>
  <si>
    <t>2019 год (ожидаемое исполнение)</t>
  </si>
  <si>
    <t>2022 год</t>
  </si>
  <si>
    <t>Организация отдыха детей и молодежи (культура)</t>
  </si>
  <si>
    <t>Организация отдыха детей и молодежи (спорт)</t>
  </si>
  <si>
    <t>Организация временного трудоустройства</t>
  </si>
  <si>
    <t>количество кружков и секций</t>
  </si>
  <si>
    <t>количество мероприятий</t>
  </si>
  <si>
    <t>Организация досуга детей, подростков и молодежи (кружки и секции)</t>
  </si>
  <si>
    <t>Организация досуга детей, подростков и молодежи (культурно-досуговые, спортивно-массовые мероприятия</t>
  </si>
  <si>
    <t xml:space="preserve">Спортивная подготовка лиц с интелектуальным нарушением </t>
  </si>
  <si>
    <t xml:space="preserve">Спортивная подготовка лиц по спорту слепых </t>
  </si>
  <si>
    <t>Спортивная подготовка лиц по спорту глухих</t>
  </si>
  <si>
    <t xml:space="preserve">Спортивная подготовка лиц с нарушением опорно-двигательного аппарата </t>
  </si>
  <si>
    <t>Число лиц, прошедших спортивную подготовку  (количество человек)</t>
  </si>
  <si>
    <t>Показ (организация показа)  концертных программ</t>
  </si>
  <si>
    <t>Показ (организация показа) спектаклей (театральных постановок)</t>
  </si>
  <si>
    <t>количество публичных выступлений</t>
  </si>
  <si>
    <t>Число посетителей (человек)</t>
  </si>
  <si>
    <t xml:space="preserve">Библиографическое обработка документов и создание каталогов </t>
  </si>
  <si>
    <t>Количество документов</t>
  </si>
  <si>
    <t>Организация досуга детей,подростков и молодежи</t>
  </si>
  <si>
    <t>Число детей (человек)</t>
  </si>
  <si>
    <t>Осуществление экскурсионного обслуживания</t>
  </si>
  <si>
    <t>*</t>
  </si>
  <si>
    <t>количество объектов</t>
  </si>
  <si>
    <t>Количество новых капитально-возобновленных концертов</t>
  </si>
  <si>
    <t>Количество клубных формирований (единиц)</t>
  </si>
  <si>
    <t xml:space="preserve">Число участников (человек)                                 </t>
  </si>
  <si>
    <t>Организация проведение культурно-массовых мероприятий (зрелишные)</t>
  </si>
  <si>
    <t>Количество участников мероприятий(человек)</t>
  </si>
  <si>
    <t>Количество проведенных мероприятий</t>
  </si>
  <si>
    <t>Организация проведение культурно-массовых мероприятий (методические)</t>
  </si>
  <si>
    <t>Организация проведение культурно-массовых мероприятий (творческие)</t>
  </si>
  <si>
    <t>Реализация дополнительных  предпрофессиональных программ в области искусств (Живопись)</t>
  </si>
  <si>
    <t>Обеспечение доступа к объектам спорта</t>
  </si>
  <si>
    <t>Организаций мероприятий по подготовке спортивных сборных команд</t>
  </si>
  <si>
    <t>Кол-во человеко/дни</t>
  </si>
  <si>
    <t>2.12.</t>
  </si>
  <si>
    <t>2.13.</t>
  </si>
  <si>
    <t>2.17.</t>
  </si>
  <si>
    <t xml:space="preserve">Организация отдыха детей и молодежи в каникулярное время с круглосуточным пребыванием </t>
  </si>
  <si>
    <t>2.18.</t>
  </si>
  <si>
    <t>2.19.</t>
  </si>
  <si>
    <t>Организация отдыха детей и молодежи (сады, школы)</t>
  </si>
  <si>
    <t>Организация отдыха детей и молодежи в каникулярное время с дневным пребыванием (молодежная политика)</t>
  </si>
  <si>
    <t xml:space="preserve">Реализация основных общеобразовательных программ дошкольного образования </t>
  </si>
  <si>
    <t xml:space="preserve">Присмотр и уход </t>
  </si>
  <si>
    <t>2.20.</t>
  </si>
  <si>
    <t xml:space="preserve">Реализация дополнительных общеразвивающих программ в области физической культуры и спорта </t>
  </si>
  <si>
    <t>Обеспечение участия спортивных сборных команд в официальных спортивных мероприятиях (муниципальный уровень)</t>
  </si>
  <si>
    <t>Обеспечение участия спортивных сборных команд в официальных спортивных мероприятиях (региональный уровень)</t>
  </si>
  <si>
    <t>Организация и проведение официальных физкультурных (физкультурно-оздоровительных) мероприятий  (муниципальный уровень)</t>
  </si>
  <si>
    <t>Организация и проведение официальных физкультурных мероприятий (муниципальный уровень)</t>
  </si>
  <si>
    <t>Организация и проведение официальных физкультурных (физкультурно-оздоровительных) мероприятий (муниципальный уровень)</t>
  </si>
  <si>
    <t>Обеспечение участия в официальных физкультурных (физкультурно-оздоровительных) мероприятиях (муниципальный уровень)</t>
  </si>
  <si>
    <t>Обеспечение участия в официальных физкультурных (физкультурно-оздоровительных) мероприятиях (региональный уровень)</t>
  </si>
  <si>
    <t>Обеспечение участия в официальных физкультурных (физкультурно-оздоровительных) мероприятиях (всероссийский уровень)</t>
  </si>
  <si>
    <t>Обеспечение участия лиц, проходящих спортивную подготовку, в спортивных соревнованиях (межрегиональный уровень)</t>
  </si>
  <si>
    <t>Обеспечение участия лиц, проходящих спортивную подготовку, в спортивных соревнованиях (региональный уровень)</t>
  </si>
  <si>
    <t>3.17.</t>
  </si>
  <si>
    <t>Количество спортивно-массовых и физкультурных мероприятий (штука)</t>
  </si>
  <si>
    <t>Количество привлеченных лиц (человек)</t>
  </si>
  <si>
    <r>
      <t xml:space="preserve">Организация и проведение официальных </t>
    </r>
    <r>
      <rPr>
        <sz val="9"/>
        <rFont val="Times New Roman"/>
        <family val="1"/>
        <charset val="204"/>
      </rPr>
      <t xml:space="preserve">спортивных </t>
    </r>
    <r>
      <rPr>
        <sz val="9"/>
        <color theme="1"/>
        <rFont val="Times New Roman"/>
        <family val="1"/>
        <charset val="204"/>
      </rPr>
      <t>мероприятий (муниципальный уровень)</t>
    </r>
  </si>
  <si>
    <t>2.21.</t>
  </si>
  <si>
    <t>Реализация дополнительных общеобразовательных программ для контингента, принятого на обучение до 01.09.2016 (Живопись)</t>
  </si>
  <si>
    <t>Обеспечение участия в официальных физкультурных (физкультурно-спортивных) мероприятиях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 региональный уровень)</t>
  </si>
  <si>
    <t>Количество посещений (единица)</t>
  </si>
  <si>
    <t>Количество посещений (человек)</t>
  </si>
  <si>
    <t>Количество участников (человек)</t>
  </si>
  <si>
    <t>Организация и проведение официальных спортивных мероприятий (региональный уровень)</t>
  </si>
  <si>
    <t>Обеспечение участия лиц, проходящих спортивную подготовку, в спортивных соревнованиях (всероссийский уровень)</t>
  </si>
  <si>
    <t>Организация отдыха детей и молодежив (в каникулярное время с дневным пребыванием детей)</t>
  </si>
  <si>
    <t>Обеспечение участия в официальных физкультурных (физкультурно-спортивных) мероприятиях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 муниципальный уровень)</t>
  </si>
  <si>
    <t>Организация отдыха детей и молодежи (в сфере культура)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</si>
</sst>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164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8" fillId="0" borderId="1" xfId="0" applyFont="1" applyBorder="1" applyAlignment="1">
      <alignment horizontal="left" vertical="justify"/>
    </xf>
    <xf numFmtId="0" fontId="10" fillId="0" borderId="0" xfId="0" applyFont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16" fontId="3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left" wrapText="1"/>
    </xf>
    <xf numFmtId="0" fontId="3" fillId="0" borderId="6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tabSelected="1" workbookViewId="0">
      <pane ySplit="6" topLeftCell="A102" activePane="bottomLeft" state="frozen"/>
      <selection pane="bottomLeft" activeCell="F81" sqref="F81"/>
    </sheetView>
  </sheetViews>
  <sheetFormatPr defaultRowHeight="12.75" outlineLevelRow="1" x14ac:dyDescent="0.2"/>
  <cols>
    <col min="1" max="1" width="5.85546875" style="1" customWidth="1"/>
    <col min="2" max="2" width="41.7109375" style="1" customWidth="1"/>
    <col min="3" max="3" width="19.140625" style="2" customWidth="1"/>
    <col min="4" max="4" width="12.140625" style="1" customWidth="1"/>
    <col min="5" max="5" width="16.140625" style="1" customWidth="1"/>
    <col min="6" max="6" width="16.85546875" style="1" customWidth="1"/>
    <col min="7" max="7" width="14.85546875" style="1" customWidth="1"/>
    <col min="8" max="8" width="14.28515625" style="1" customWidth="1"/>
    <col min="9" max="16384" width="9.140625" style="1"/>
  </cols>
  <sheetData>
    <row r="1" spans="1:8" x14ac:dyDescent="0.2">
      <c r="G1" s="46" t="s">
        <v>74</v>
      </c>
      <c r="H1" s="46"/>
    </row>
    <row r="2" spans="1:8" x14ac:dyDescent="0.2">
      <c r="G2" s="46" t="s">
        <v>73</v>
      </c>
      <c r="H2" s="46"/>
    </row>
    <row r="3" spans="1:8" ht="57" customHeight="1" x14ac:dyDescent="0.2">
      <c r="A3" s="47" t="s">
        <v>92</v>
      </c>
      <c r="B3" s="47"/>
      <c r="C3" s="47"/>
      <c r="D3" s="47"/>
      <c r="E3" s="47"/>
      <c r="F3" s="47"/>
      <c r="G3" s="47"/>
      <c r="H3" s="47"/>
    </row>
    <row r="5" spans="1:8" s="2" customFormat="1" ht="19.5" customHeight="1" x14ac:dyDescent="0.25">
      <c r="A5" s="55" t="s">
        <v>0</v>
      </c>
      <c r="B5" s="55" t="s">
        <v>1</v>
      </c>
      <c r="C5" s="55" t="s">
        <v>7</v>
      </c>
      <c r="D5" s="55" t="s">
        <v>93</v>
      </c>
      <c r="E5" s="55" t="s">
        <v>94</v>
      </c>
      <c r="F5" s="54" t="s">
        <v>2</v>
      </c>
      <c r="G5" s="54"/>
      <c r="H5" s="54"/>
    </row>
    <row r="6" spans="1:8" s="4" customFormat="1" ht="38.25" customHeight="1" x14ac:dyDescent="0.25">
      <c r="A6" s="55"/>
      <c r="B6" s="55"/>
      <c r="C6" s="55"/>
      <c r="D6" s="55"/>
      <c r="E6" s="55"/>
      <c r="F6" s="3" t="s">
        <v>3</v>
      </c>
      <c r="G6" s="3" t="s">
        <v>75</v>
      </c>
      <c r="H6" s="3" t="s">
        <v>95</v>
      </c>
    </row>
    <row r="7" spans="1:8" x14ac:dyDescent="0.2">
      <c r="A7" s="48" t="s">
        <v>5</v>
      </c>
      <c r="B7" s="49"/>
      <c r="C7" s="49"/>
      <c r="D7" s="49"/>
      <c r="E7" s="49"/>
      <c r="F7" s="49"/>
      <c r="G7" s="49"/>
      <c r="H7" s="50"/>
    </row>
    <row r="8" spans="1:8" s="8" customFormat="1" ht="60" customHeight="1" x14ac:dyDescent="0.2">
      <c r="A8" s="36" t="s">
        <v>4</v>
      </c>
      <c r="B8" s="25" t="s">
        <v>91</v>
      </c>
      <c r="C8" s="26" t="s">
        <v>6</v>
      </c>
      <c r="D8" s="7">
        <v>2238310.2999999998</v>
      </c>
      <c r="E8" s="7">
        <v>2402390.7000000002</v>
      </c>
      <c r="F8" s="7">
        <v>2329533.1</v>
      </c>
      <c r="G8" s="7">
        <v>2287243.9</v>
      </c>
      <c r="H8" s="7">
        <v>2290807</v>
      </c>
    </row>
    <row r="9" spans="1:8" s="9" customFormat="1" x14ac:dyDescent="0.2">
      <c r="A9" s="38" t="s">
        <v>8</v>
      </c>
      <c r="B9" s="40" t="s">
        <v>27</v>
      </c>
      <c r="C9" s="41"/>
      <c r="D9" s="39"/>
      <c r="E9" s="39"/>
      <c r="F9" s="40"/>
      <c r="G9" s="40"/>
      <c r="H9" s="40"/>
    </row>
    <row r="10" spans="1:8" s="8" customFormat="1" ht="34.5" customHeight="1" x14ac:dyDescent="0.2">
      <c r="A10" s="36" t="s">
        <v>9</v>
      </c>
      <c r="B10" s="5" t="s">
        <v>165</v>
      </c>
      <c r="C10" s="10" t="s">
        <v>48</v>
      </c>
      <c r="D10" s="10">
        <f>SUM(D11:D14)</f>
        <v>3525</v>
      </c>
      <c r="E10" s="10">
        <f t="shared" ref="E10:H10" si="0">SUM(E11:E14)</f>
        <v>3517</v>
      </c>
      <c r="F10" s="10">
        <f t="shared" si="0"/>
        <v>3452</v>
      </c>
      <c r="G10" s="10">
        <f t="shared" si="0"/>
        <v>3277</v>
      </c>
      <c r="H10" s="10">
        <f t="shared" si="0"/>
        <v>3327</v>
      </c>
    </row>
    <row r="11" spans="1:8" s="8" customFormat="1" ht="24" hidden="1" outlineLevel="1" x14ac:dyDescent="0.2">
      <c r="A11" s="36"/>
      <c r="B11" s="14" t="s">
        <v>137</v>
      </c>
      <c r="C11" s="6" t="s">
        <v>48</v>
      </c>
      <c r="D11" s="10">
        <v>1603</v>
      </c>
      <c r="E11" s="11">
        <v>1577</v>
      </c>
      <c r="F11" s="11">
        <f>225+1310</f>
        <v>1535</v>
      </c>
      <c r="G11" s="11">
        <v>1360</v>
      </c>
      <c r="H11" s="11">
        <v>1410</v>
      </c>
    </row>
    <row r="12" spans="1:8" s="27" customFormat="1" ht="41.25" hidden="1" customHeight="1" outlineLevel="1" x14ac:dyDescent="0.2">
      <c r="A12" s="36"/>
      <c r="B12" s="29" t="s">
        <v>138</v>
      </c>
      <c r="C12" s="26" t="s">
        <v>48</v>
      </c>
      <c r="D12" s="10">
        <v>452</v>
      </c>
      <c r="E12" s="10">
        <v>445</v>
      </c>
      <c r="F12" s="11">
        <v>447</v>
      </c>
      <c r="G12" s="11">
        <v>447</v>
      </c>
      <c r="H12" s="11">
        <v>447</v>
      </c>
    </row>
    <row r="13" spans="1:8" s="8" customFormat="1" ht="24" hidden="1" outlineLevel="1" x14ac:dyDescent="0.2">
      <c r="A13" s="36"/>
      <c r="B13" s="14" t="s">
        <v>96</v>
      </c>
      <c r="C13" s="6" t="s">
        <v>48</v>
      </c>
      <c r="D13" s="10">
        <v>125</v>
      </c>
      <c r="E13" s="10">
        <v>125</v>
      </c>
      <c r="F13" s="11">
        <f>75+25+25</f>
        <v>125</v>
      </c>
      <c r="G13" s="11">
        <f t="shared" ref="G13:H13" si="1">75+25+25</f>
        <v>125</v>
      </c>
      <c r="H13" s="11">
        <f t="shared" si="1"/>
        <v>125</v>
      </c>
    </row>
    <row r="14" spans="1:8" s="8" customFormat="1" ht="24" hidden="1" outlineLevel="1" x14ac:dyDescent="0.2">
      <c r="A14" s="36"/>
      <c r="B14" s="14" t="s">
        <v>97</v>
      </c>
      <c r="C14" s="6" t="s">
        <v>48</v>
      </c>
      <c r="D14" s="10">
        <v>1345</v>
      </c>
      <c r="E14" s="10">
        <v>1370</v>
      </c>
      <c r="F14" s="11">
        <v>1345</v>
      </c>
      <c r="G14" s="11">
        <v>1345</v>
      </c>
      <c r="H14" s="11">
        <v>1345</v>
      </c>
    </row>
    <row r="15" spans="1:8" s="8" customFormat="1" ht="24" customHeight="1" collapsed="1" x14ac:dyDescent="0.2">
      <c r="A15" s="36" t="s">
        <v>10</v>
      </c>
      <c r="B15" s="24" t="s">
        <v>167</v>
      </c>
      <c r="C15" s="10" t="s">
        <v>130</v>
      </c>
      <c r="D15" s="11">
        <v>8482</v>
      </c>
      <c r="E15" s="11">
        <v>8482</v>
      </c>
      <c r="F15" s="11">
        <v>8482</v>
      </c>
      <c r="G15" s="11">
        <v>8482</v>
      </c>
      <c r="H15" s="11">
        <v>8482</v>
      </c>
    </row>
    <row r="16" spans="1:8" s="27" customFormat="1" ht="24.75" customHeight="1" x14ac:dyDescent="0.2">
      <c r="A16" s="36" t="s">
        <v>11</v>
      </c>
      <c r="B16" s="28" t="s">
        <v>134</v>
      </c>
      <c r="C16" s="10" t="s">
        <v>48</v>
      </c>
      <c r="D16" s="10">
        <v>725</v>
      </c>
      <c r="E16" s="10">
        <v>659</v>
      </c>
      <c r="F16" s="11">
        <v>660</v>
      </c>
      <c r="G16" s="11">
        <v>660</v>
      </c>
      <c r="H16" s="11">
        <v>660</v>
      </c>
    </row>
    <row r="17" spans="1:8" s="8" customFormat="1" ht="21.75" customHeight="1" x14ac:dyDescent="0.2">
      <c r="A17" s="36" t="s">
        <v>23</v>
      </c>
      <c r="B17" s="25" t="s">
        <v>98</v>
      </c>
      <c r="C17" s="10" t="s">
        <v>48</v>
      </c>
      <c r="D17" s="10">
        <v>1406</v>
      </c>
      <c r="E17" s="10">
        <v>650</v>
      </c>
      <c r="F17" s="11">
        <v>650</v>
      </c>
      <c r="G17" s="11">
        <v>650</v>
      </c>
      <c r="H17" s="11">
        <v>650</v>
      </c>
    </row>
    <row r="18" spans="1:8" s="27" customFormat="1" ht="26.25" customHeight="1" x14ac:dyDescent="0.2">
      <c r="A18" s="36" t="s">
        <v>25</v>
      </c>
      <c r="B18" s="24" t="s">
        <v>139</v>
      </c>
      <c r="C18" s="30" t="s">
        <v>90</v>
      </c>
      <c r="D18" s="10">
        <v>3520</v>
      </c>
      <c r="E18" s="10">
        <v>3830</v>
      </c>
      <c r="F18" s="11">
        <v>3705</v>
      </c>
      <c r="G18" s="11">
        <v>3706</v>
      </c>
      <c r="H18" s="11">
        <v>3706</v>
      </c>
    </row>
    <row r="19" spans="1:8" s="27" customFormat="1" ht="26.25" customHeight="1" x14ac:dyDescent="0.2">
      <c r="A19" s="36" t="s">
        <v>64</v>
      </c>
      <c r="B19" s="24" t="s">
        <v>140</v>
      </c>
      <c r="C19" s="30" t="s">
        <v>90</v>
      </c>
      <c r="D19" s="10">
        <v>3520</v>
      </c>
      <c r="E19" s="10">
        <v>3830</v>
      </c>
      <c r="F19" s="11">
        <v>3705</v>
      </c>
      <c r="G19" s="11">
        <v>3706</v>
      </c>
      <c r="H19" s="11">
        <v>3706</v>
      </c>
    </row>
    <row r="20" spans="1:8" s="27" customFormat="1" ht="26.25" customHeight="1" x14ac:dyDescent="0.2">
      <c r="A20" s="36" t="s">
        <v>65</v>
      </c>
      <c r="B20" s="25" t="s">
        <v>37</v>
      </c>
      <c r="C20" s="26" t="s">
        <v>36</v>
      </c>
      <c r="D20" s="10">
        <v>3126</v>
      </c>
      <c r="E20" s="10">
        <v>3140</v>
      </c>
      <c r="F20" s="11">
        <v>3187</v>
      </c>
      <c r="G20" s="11">
        <v>3205</v>
      </c>
      <c r="H20" s="11">
        <v>3196</v>
      </c>
    </row>
    <row r="21" spans="1:8" s="27" customFormat="1" ht="26.25" customHeight="1" x14ac:dyDescent="0.2">
      <c r="A21" s="36" t="s">
        <v>66</v>
      </c>
      <c r="B21" s="25" t="s">
        <v>38</v>
      </c>
      <c r="C21" s="26" t="s">
        <v>36</v>
      </c>
      <c r="D21" s="10">
        <v>689</v>
      </c>
      <c r="E21" s="10">
        <v>665</v>
      </c>
      <c r="F21" s="11">
        <v>711</v>
      </c>
      <c r="G21" s="11">
        <v>708</v>
      </c>
      <c r="H21" s="11">
        <v>724</v>
      </c>
    </row>
    <row r="22" spans="1:8" s="27" customFormat="1" ht="26.25" customHeight="1" x14ac:dyDescent="0.2">
      <c r="A22" s="36" t="s">
        <v>67</v>
      </c>
      <c r="B22" s="25" t="s">
        <v>39</v>
      </c>
      <c r="C22" s="26" t="s">
        <v>36</v>
      </c>
      <c r="D22" s="10">
        <v>3009</v>
      </c>
      <c r="E22" s="10">
        <v>3471</v>
      </c>
      <c r="F22" s="11">
        <v>3511</v>
      </c>
      <c r="G22" s="11">
        <v>3535</v>
      </c>
      <c r="H22" s="11">
        <v>3538</v>
      </c>
    </row>
    <row r="23" spans="1:8" s="8" customFormat="1" ht="27.75" customHeight="1" x14ac:dyDescent="0.2">
      <c r="A23" s="36" t="s">
        <v>68</v>
      </c>
      <c r="B23" s="5" t="s">
        <v>24</v>
      </c>
      <c r="C23" s="6" t="s">
        <v>49</v>
      </c>
      <c r="D23" s="17" t="s">
        <v>117</v>
      </c>
      <c r="E23" s="17" t="s">
        <v>117</v>
      </c>
      <c r="F23" s="7">
        <v>31882.400000000001</v>
      </c>
      <c r="G23" s="7">
        <v>29500.9</v>
      </c>
      <c r="H23" s="7">
        <v>28446.9</v>
      </c>
    </row>
    <row r="24" spans="1:8" s="27" customFormat="1" ht="27.75" customHeight="1" x14ac:dyDescent="0.2">
      <c r="A24" s="36" t="s">
        <v>69</v>
      </c>
      <c r="B24" s="25" t="s">
        <v>24</v>
      </c>
      <c r="C24" s="26" t="s">
        <v>36</v>
      </c>
      <c r="D24" s="10">
        <v>458</v>
      </c>
      <c r="E24" s="10">
        <v>571</v>
      </c>
      <c r="F24" s="7">
        <v>456</v>
      </c>
      <c r="G24" s="7">
        <v>456</v>
      </c>
      <c r="H24" s="7">
        <v>456</v>
      </c>
    </row>
    <row r="25" spans="1:8" s="8" customFormat="1" ht="36" customHeight="1" x14ac:dyDescent="0.2">
      <c r="A25" s="36" t="s">
        <v>131</v>
      </c>
      <c r="B25" s="5" t="s">
        <v>40</v>
      </c>
      <c r="C25" s="6" t="s">
        <v>36</v>
      </c>
      <c r="D25" s="10">
        <f>381+142</f>
        <v>523</v>
      </c>
      <c r="E25" s="10">
        <f>424+29</f>
        <v>453</v>
      </c>
      <c r="F25" s="11">
        <f>0+144</f>
        <v>144</v>
      </c>
      <c r="G25" s="11">
        <f>0+144</f>
        <v>144</v>
      </c>
      <c r="H25" s="11">
        <f>0+144</f>
        <v>144</v>
      </c>
    </row>
    <row r="26" spans="1:8" s="8" customFormat="1" ht="30.75" customHeight="1" x14ac:dyDescent="0.2">
      <c r="A26" s="36" t="s">
        <v>132</v>
      </c>
      <c r="B26" s="5" t="s">
        <v>40</v>
      </c>
      <c r="C26" s="6" t="s">
        <v>49</v>
      </c>
      <c r="D26" s="17" t="s">
        <v>117</v>
      </c>
      <c r="E26" s="17" t="s">
        <v>117</v>
      </c>
      <c r="F26" s="11">
        <v>214163.73</v>
      </c>
      <c r="G26" s="11">
        <v>223778.73</v>
      </c>
      <c r="H26" s="11">
        <v>219121.23</v>
      </c>
    </row>
    <row r="27" spans="1:8" s="8" customFormat="1" ht="39.75" customHeight="1" x14ac:dyDescent="0.2">
      <c r="A27" s="36" t="s">
        <v>70</v>
      </c>
      <c r="B27" s="5" t="s">
        <v>87</v>
      </c>
      <c r="C27" s="6" t="s">
        <v>36</v>
      </c>
      <c r="D27" s="10">
        <v>107</v>
      </c>
      <c r="E27" s="10">
        <v>67</v>
      </c>
      <c r="F27" s="7" t="s">
        <v>117</v>
      </c>
      <c r="G27" s="7" t="s">
        <v>117</v>
      </c>
      <c r="H27" s="7" t="s">
        <v>117</v>
      </c>
    </row>
    <row r="28" spans="1:8" s="8" customFormat="1" ht="29.25" customHeight="1" x14ac:dyDescent="0.2">
      <c r="A28" s="36" t="s">
        <v>71</v>
      </c>
      <c r="B28" s="5" t="s">
        <v>88</v>
      </c>
      <c r="C28" s="6" t="s">
        <v>36</v>
      </c>
      <c r="D28" s="10">
        <v>400</v>
      </c>
      <c r="E28" s="10">
        <v>169</v>
      </c>
      <c r="F28" s="11" t="s">
        <v>117</v>
      </c>
      <c r="G28" s="11" t="s">
        <v>117</v>
      </c>
      <c r="H28" s="11" t="s">
        <v>117</v>
      </c>
    </row>
    <row r="29" spans="1:8" s="8" customFormat="1" ht="29.25" customHeight="1" x14ac:dyDescent="0.2">
      <c r="A29" s="36" t="s">
        <v>72</v>
      </c>
      <c r="B29" s="5" t="s">
        <v>88</v>
      </c>
      <c r="C29" s="6" t="s">
        <v>49</v>
      </c>
      <c r="D29" s="10" t="s">
        <v>117</v>
      </c>
      <c r="E29" s="10" t="s">
        <v>117</v>
      </c>
      <c r="F29" s="11">
        <v>4242</v>
      </c>
      <c r="G29" s="11">
        <v>5040</v>
      </c>
      <c r="H29" s="11">
        <v>5040</v>
      </c>
    </row>
    <row r="30" spans="1:8" s="8" customFormat="1" ht="29.25" customHeight="1" x14ac:dyDescent="0.2">
      <c r="A30" s="36" t="s">
        <v>133</v>
      </c>
      <c r="B30" s="5" t="s">
        <v>127</v>
      </c>
      <c r="C30" s="6" t="s">
        <v>49</v>
      </c>
      <c r="D30" s="10" t="s">
        <v>117</v>
      </c>
      <c r="E30" s="10" t="s">
        <v>117</v>
      </c>
      <c r="F30" s="7">
        <v>145821.5</v>
      </c>
      <c r="G30" s="7">
        <v>152172</v>
      </c>
      <c r="H30" s="7">
        <v>159384</v>
      </c>
    </row>
    <row r="31" spans="1:8" s="8" customFormat="1" ht="40.5" customHeight="1" x14ac:dyDescent="0.2">
      <c r="A31" s="36" t="s">
        <v>135</v>
      </c>
      <c r="B31" s="5" t="s">
        <v>89</v>
      </c>
      <c r="C31" s="6" t="s">
        <v>36</v>
      </c>
      <c r="D31" s="10">
        <v>169</v>
      </c>
      <c r="E31" s="10">
        <v>419</v>
      </c>
      <c r="F31" s="11" t="s">
        <v>117</v>
      </c>
      <c r="G31" s="11" t="s">
        <v>117</v>
      </c>
      <c r="H31" s="11" t="s">
        <v>117</v>
      </c>
    </row>
    <row r="32" spans="1:8" s="8" customFormat="1" ht="40.5" customHeight="1" x14ac:dyDescent="0.2">
      <c r="A32" s="36" t="s">
        <v>136</v>
      </c>
      <c r="B32" s="5" t="s">
        <v>158</v>
      </c>
      <c r="C32" s="6" t="s">
        <v>36</v>
      </c>
      <c r="D32" s="17" t="s">
        <v>117</v>
      </c>
      <c r="E32" s="17" t="s">
        <v>117</v>
      </c>
      <c r="F32" s="11">
        <v>1900</v>
      </c>
      <c r="G32" s="11">
        <v>0</v>
      </c>
      <c r="H32" s="11">
        <v>0</v>
      </c>
    </row>
    <row r="33" spans="1:8" s="27" customFormat="1" ht="32.25" customHeight="1" x14ac:dyDescent="0.2">
      <c r="A33" s="44" t="s">
        <v>141</v>
      </c>
      <c r="B33" s="56" t="s">
        <v>43</v>
      </c>
      <c r="C33" s="26" t="s">
        <v>78</v>
      </c>
      <c r="D33" s="10">
        <v>744</v>
      </c>
      <c r="E33" s="11">
        <v>0</v>
      </c>
      <c r="F33" s="11" t="s">
        <v>117</v>
      </c>
      <c r="G33" s="11" t="s">
        <v>117</v>
      </c>
      <c r="H33" s="11" t="s">
        <v>117</v>
      </c>
    </row>
    <row r="34" spans="1:8" s="27" customFormat="1" ht="26.25" customHeight="1" x14ac:dyDescent="0.2">
      <c r="A34" s="45"/>
      <c r="B34" s="57"/>
      <c r="C34" s="26" t="s">
        <v>49</v>
      </c>
      <c r="D34" s="31" t="s">
        <v>117</v>
      </c>
      <c r="E34" s="11">
        <v>444878</v>
      </c>
      <c r="F34" s="11" t="s">
        <v>117</v>
      </c>
      <c r="G34" s="11" t="s">
        <v>117</v>
      </c>
      <c r="H34" s="11" t="s">
        <v>117</v>
      </c>
    </row>
    <row r="35" spans="1:8" s="27" customFormat="1" ht="22.5" customHeight="1" x14ac:dyDescent="0.2">
      <c r="A35" s="44" t="s">
        <v>157</v>
      </c>
      <c r="B35" s="56" t="s">
        <v>142</v>
      </c>
      <c r="C35" s="26" t="s">
        <v>78</v>
      </c>
      <c r="D35" s="10">
        <v>639</v>
      </c>
      <c r="E35" s="11">
        <v>0</v>
      </c>
      <c r="F35" s="11" t="s">
        <v>117</v>
      </c>
      <c r="G35" s="11" t="s">
        <v>117</v>
      </c>
      <c r="H35" s="11" t="s">
        <v>117</v>
      </c>
    </row>
    <row r="36" spans="1:8" s="8" customFormat="1" ht="27" customHeight="1" x14ac:dyDescent="0.2">
      <c r="A36" s="45"/>
      <c r="B36" s="57"/>
      <c r="C36" s="26" t="s">
        <v>49</v>
      </c>
      <c r="D36" s="31" t="s">
        <v>117</v>
      </c>
      <c r="E36" s="11">
        <v>203734</v>
      </c>
      <c r="F36" s="11" t="s">
        <v>117</v>
      </c>
      <c r="G36" s="11" t="s">
        <v>117</v>
      </c>
      <c r="H36" s="11" t="s">
        <v>117</v>
      </c>
    </row>
    <row r="37" spans="1:8" s="9" customFormat="1" x14ac:dyDescent="0.2">
      <c r="A37" s="38" t="s">
        <v>12</v>
      </c>
      <c r="B37" s="40" t="s">
        <v>26</v>
      </c>
      <c r="C37" s="41"/>
      <c r="D37" s="39"/>
      <c r="E37" s="39"/>
      <c r="F37" s="42"/>
      <c r="G37" s="42"/>
      <c r="H37" s="42"/>
    </row>
    <row r="38" spans="1:8" s="8" customFormat="1" ht="24.75" customHeight="1" x14ac:dyDescent="0.2">
      <c r="A38" s="37" t="s">
        <v>13</v>
      </c>
      <c r="B38" s="5" t="s">
        <v>101</v>
      </c>
      <c r="C38" s="12" t="s">
        <v>99</v>
      </c>
      <c r="D38" s="10">
        <v>15</v>
      </c>
      <c r="E38" s="10">
        <v>16</v>
      </c>
      <c r="F38" s="11">
        <v>17</v>
      </c>
      <c r="G38" s="11">
        <v>17</v>
      </c>
      <c r="H38" s="11">
        <v>17</v>
      </c>
    </row>
    <row r="39" spans="1:8" s="8" customFormat="1" ht="39.75" customHeight="1" x14ac:dyDescent="0.2">
      <c r="A39" s="37" t="s">
        <v>14</v>
      </c>
      <c r="B39" s="5" t="s">
        <v>102</v>
      </c>
      <c r="C39" s="12" t="s">
        <v>100</v>
      </c>
      <c r="D39" s="10">
        <v>33</v>
      </c>
      <c r="E39" s="10">
        <v>34</v>
      </c>
      <c r="F39" s="11">
        <v>35</v>
      </c>
      <c r="G39" s="11">
        <v>35</v>
      </c>
      <c r="H39" s="11">
        <v>35</v>
      </c>
    </row>
    <row r="40" spans="1:8" s="8" customFormat="1" ht="78" customHeight="1" x14ac:dyDescent="0.2">
      <c r="A40" s="37" t="s">
        <v>15</v>
      </c>
      <c r="B40" s="5" t="s">
        <v>44</v>
      </c>
      <c r="C40" s="12" t="s">
        <v>50</v>
      </c>
      <c r="D40" s="10">
        <v>16</v>
      </c>
      <c r="E40" s="10">
        <v>16</v>
      </c>
      <c r="F40" s="11">
        <v>16</v>
      </c>
      <c r="G40" s="11">
        <v>16</v>
      </c>
      <c r="H40" s="11">
        <v>16</v>
      </c>
    </row>
    <row r="41" spans="1:8" s="8" customFormat="1" ht="77.25" customHeight="1" x14ac:dyDescent="0.2">
      <c r="A41" s="37" t="s">
        <v>29</v>
      </c>
      <c r="B41" s="5" t="s">
        <v>45</v>
      </c>
      <c r="C41" s="12" t="s">
        <v>51</v>
      </c>
      <c r="D41" s="10">
        <v>43</v>
      </c>
      <c r="E41" s="10">
        <v>44</v>
      </c>
      <c r="F41" s="11">
        <v>45</v>
      </c>
      <c r="G41" s="11">
        <v>45</v>
      </c>
      <c r="H41" s="11">
        <v>45</v>
      </c>
    </row>
    <row r="42" spans="1:8" s="27" customFormat="1" ht="36" x14ac:dyDescent="0.2">
      <c r="A42" s="37" t="s">
        <v>30</v>
      </c>
      <c r="B42" s="25" t="s">
        <v>166</v>
      </c>
      <c r="C42" s="12" t="s">
        <v>51</v>
      </c>
      <c r="D42" s="10">
        <v>31</v>
      </c>
      <c r="E42" s="10">
        <v>26</v>
      </c>
      <c r="F42" s="11" t="s">
        <v>117</v>
      </c>
      <c r="G42" s="11" t="s">
        <v>117</v>
      </c>
      <c r="H42" s="11" t="s">
        <v>117</v>
      </c>
    </row>
    <row r="43" spans="1:8" s="27" customFormat="1" ht="36" x14ac:dyDescent="0.2">
      <c r="A43" s="37" t="s">
        <v>31</v>
      </c>
      <c r="B43" s="25" t="s">
        <v>159</v>
      </c>
      <c r="C43" s="12" t="s">
        <v>51</v>
      </c>
      <c r="D43" s="10">
        <v>52</v>
      </c>
      <c r="E43" s="10">
        <v>29</v>
      </c>
      <c r="F43" s="11" t="s">
        <v>117</v>
      </c>
      <c r="G43" s="11" t="s">
        <v>117</v>
      </c>
      <c r="H43" s="11" t="s">
        <v>117</v>
      </c>
    </row>
    <row r="44" spans="1:8" s="27" customFormat="1" ht="28.5" customHeight="1" x14ac:dyDescent="0.2">
      <c r="A44" s="37" t="s">
        <v>32</v>
      </c>
      <c r="B44" s="25" t="s">
        <v>80</v>
      </c>
      <c r="C44" s="12" t="s">
        <v>51</v>
      </c>
      <c r="D44" s="10">
        <v>147</v>
      </c>
      <c r="E44" s="10">
        <v>40</v>
      </c>
      <c r="F44" s="11" t="s">
        <v>117</v>
      </c>
      <c r="G44" s="11" t="s">
        <v>117</v>
      </c>
      <c r="H44" s="11" t="s">
        <v>117</v>
      </c>
    </row>
    <row r="45" spans="1:8" s="27" customFormat="1" ht="42" customHeight="1" x14ac:dyDescent="0.2">
      <c r="A45" s="37" t="s">
        <v>33</v>
      </c>
      <c r="B45" s="25" t="s">
        <v>143</v>
      </c>
      <c r="C45" s="12" t="s">
        <v>51</v>
      </c>
      <c r="D45" s="10">
        <v>2</v>
      </c>
      <c r="E45" s="10">
        <v>0</v>
      </c>
      <c r="F45" s="11" t="s">
        <v>117</v>
      </c>
      <c r="G45" s="11" t="s">
        <v>117</v>
      </c>
      <c r="H45" s="11" t="s">
        <v>117</v>
      </c>
    </row>
    <row r="46" spans="1:8" s="27" customFormat="1" ht="42" customHeight="1" x14ac:dyDescent="0.2">
      <c r="A46" s="37" t="s">
        <v>34</v>
      </c>
      <c r="B46" s="25" t="s">
        <v>144</v>
      </c>
      <c r="C46" s="12" t="s">
        <v>51</v>
      </c>
      <c r="D46" s="10">
        <v>0</v>
      </c>
      <c r="E46" s="10">
        <v>1</v>
      </c>
      <c r="F46" s="11" t="s">
        <v>117</v>
      </c>
      <c r="G46" s="11" t="s">
        <v>117</v>
      </c>
      <c r="H46" s="11" t="s">
        <v>117</v>
      </c>
    </row>
    <row r="47" spans="1:8" s="27" customFormat="1" ht="24" x14ac:dyDescent="0.2">
      <c r="A47" s="37" t="s">
        <v>35</v>
      </c>
      <c r="B47" s="25" t="s">
        <v>156</v>
      </c>
      <c r="C47" s="12" t="s">
        <v>51</v>
      </c>
      <c r="D47" s="11">
        <v>17</v>
      </c>
      <c r="E47" s="11">
        <v>6</v>
      </c>
      <c r="F47" s="11" t="s">
        <v>117</v>
      </c>
      <c r="G47" s="11" t="s">
        <v>117</v>
      </c>
      <c r="H47" s="11" t="s">
        <v>117</v>
      </c>
    </row>
    <row r="48" spans="1:8" s="27" customFormat="1" ht="40.5" customHeight="1" x14ac:dyDescent="0.2">
      <c r="A48" s="37" t="s">
        <v>81</v>
      </c>
      <c r="B48" s="25" t="s">
        <v>145</v>
      </c>
      <c r="C48" s="12" t="s">
        <v>51</v>
      </c>
      <c r="D48" s="11">
        <v>5</v>
      </c>
      <c r="E48" s="11">
        <v>12</v>
      </c>
      <c r="F48" s="11" t="s">
        <v>117</v>
      </c>
      <c r="G48" s="11" t="s">
        <v>117</v>
      </c>
      <c r="H48" s="11" t="s">
        <v>117</v>
      </c>
    </row>
    <row r="49" spans="1:8" s="8" customFormat="1" ht="15" customHeight="1" x14ac:dyDescent="0.2">
      <c r="A49" s="51" t="s">
        <v>16</v>
      </c>
      <c r="B49" s="52"/>
      <c r="C49" s="52"/>
      <c r="D49" s="52"/>
      <c r="E49" s="52"/>
      <c r="F49" s="52"/>
      <c r="G49" s="52"/>
      <c r="H49" s="53"/>
    </row>
    <row r="50" spans="1:8" s="8" customFormat="1" ht="54.75" customHeight="1" x14ac:dyDescent="0.2">
      <c r="A50" s="38" t="s">
        <v>4</v>
      </c>
      <c r="B50" s="5" t="s">
        <v>91</v>
      </c>
      <c r="C50" s="6" t="s">
        <v>6</v>
      </c>
      <c r="D50" s="7">
        <v>224340.6</v>
      </c>
      <c r="E50" s="7">
        <v>242058.2</v>
      </c>
      <c r="F50" s="7">
        <v>235915.4</v>
      </c>
      <c r="G50" s="7">
        <v>229256.5</v>
      </c>
      <c r="H50" s="7">
        <v>229256.5</v>
      </c>
    </row>
    <row r="51" spans="1:8" s="9" customFormat="1" x14ac:dyDescent="0.2">
      <c r="A51" s="38" t="s">
        <v>8</v>
      </c>
      <c r="B51" s="40" t="s">
        <v>27</v>
      </c>
      <c r="C51" s="41"/>
      <c r="D51" s="39"/>
      <c r="E51" s="39"/>
      <c r="F51" s="42"/>
      <c r="G51" s="42"/>
      <c r="H51" s="42"/>
    </row>
    <row r="52" spans="1:8" s="8" customFormat="1" ht="30.75" customHeight="1" x14ac:dyDescent="0.2">
      <c r="A52" s="36" t="s">
        <v>9</v>
      </c>
      <c r="B52" s="5" t="s">
        <v>59</v>
      </c>
      <c r="C52" s="6" t="s">
        <v>47</v>
      </c>
      <c r="D52" s="10">
        <v>4135</v>
      </c>
      <c r="E52" s="10">
        <v>4200</v>
      </c>
      <c r="F52" s="11">
        <v>4300</v>
      </c>
      <c r="G52" s="11">
        <v>4350</v>
      </c>
      <c r="H52" s="11">
        <v>4400</v>
      </c>
    </row>
    <row r="53" spans="1:8" s="8" customFormat="1" ht="25.5" customHeight="1" x14ac:dyDescent="0.2">
      <c r="A53" s="36" t="s">
        <v>10</v>
      </c>
      <c r="B53" s="5" t="s">
        <v>108</v>
      </c>
      <c r="C53" s="6" t="s">
        <v>47</v>
      </c>
      <c r="D53" s="10">
        <v>12100</v>
      </c>
      <c r="E53" s="10">
        <v>12204</v>
      </c>
      <c r="F53" s="11">
        <v>13600</v>
      </c>
      <c r="G53" s="11">
        <v>13650</v>
      </c>
      <c r="H53" s="11">
        <v>13700</v>
      </c>
    </row>
    <row r="54" spans="1:8" s="8" customFormat="1" ht="24" x14ac:dyDescent="0.2">
      <c r="A54" s="44" t="s">
        <v>11</v>
      </c>
      <c r="B54" s="44" t="s">
        <v>109</v>
      </c>
      <c r="C54" s="6" t="s">
        <v>47</v>
      </c>
      <c r="D54" s="10">
        <v>2000</v>
      </c>
      <c r="E54" s="10">
        <v>2000</v>
      </c>
      <c r="F54" s="11">
        <v>1500</v>
      </c>
      <c r="G54" s="11">
        <v>1500</v>
      </c>
      <c r="H54" s="11">
        <v>1500</v>
      </c>
    </row>
    <row r="55" spans="1:8" s="8" customFormat="1" ht="27.75" customHeight="1" x14ac:dyDescent="0.2">
      <c r="A55" s="45"/>
      <c r="B55" s="45"/>
      <c r="C55" s="6" t="s">
        <v>110</v>
      </c>
      <c r="D55" s="10">
        <v>20</v>
      </c>
      <c r="E55" s="10">
        <v>20</v>
      </c>
      <c r="F55" s="11">
        <v>20</v>
      </c>
      <c r="G55" s="11">
        <v>20</v>
      </c>
      <c r="H55" s="11">
        <v>20</v>
      </c>
    </row>
    <row r="56" spans="1:8" s="8" customFormat="1" ht="24" x14ac:dyDescent="0.2">
      <c r="A56" s="36" t="s">
        <v>23</v>
      </c>
      <c r="B56" s="19" t="s">
        <v>28</v>
      </c>
      <c r="C56" s="6" t="s">
        <v>111</v>
      </c>
      <c r="D56" s="10">
        <v>4000</v>
      </c>
      <c r="E56" s="10">
        <v>4000</v>
      </c>
      <c r="F56" s="11">
        <v>25500</v>
      </c>
      <c r="G56" s="11">
        <v>26032</v>
      </c>
      <c r="H56" s="11">
        <v>26400</v>
      </c>
    </row>
    <row r="57" spans="1:8" s="8" customFormat="1" ht="24" x14ac:dyDescent="0.2">
      <c r="A57" s="36" t="s">
        <v>25</v>
      </c>
      <c r="B57" s="5" t="s">
        <v>52</v>
      </c>
      <c r="C57" s="20" t="s">
        <v>160</v>
      </c>
      <c r="D57" s="10">
        <v>92682</v>
      </c>
      <c r="E57" s="10">
        <v>92000</v>
      </c>
      <c r="F57" s="11">
        <v>95613</v>
      </c>
      <c r="G57" s="11">
        <v>97525</v>
      </c>
      <c r="H57" s="11">
        <v>99476</v>
      </c>
    </row>
    <row r="58" spans="1:8" s="9" customFormat="1" x14ac:dyDescent="0.2">
      <c r="A58" s="38" t="s">
        <v>12</v>
      </c>
      <c r="B58" s="40" t="s">
        <v>26</v>
      </c>
      <c r="C58" s="26"/>
      <c r="D58" s="39"/>
      <c r="E58" s="39"/>
      <c r="F58" s="42"/>
      <c r="G58" s="42"/>
      <c r="H58" s="42"/>
    </row>
    <row r="59" spans="1:8" s="9" customFormat="1" ht="24" x14ac:dyDescent="0.2">
      <c r="A59" s="36" t="s">
        <v>13</v>
      </c>
      <c r="B59" s="5" t="s">
        <v>112</v>
      </c>
      <c r="C59" s="6" t="s">
        <v>113</v>
      </c>
      <c r="D59" s="10">
        <v>170310</v>
      </c>
      <c r="E59" s="10">
        <v>171000</v>
      </c>
      <c r="F59" s="11">
        <v>171000</v>
      </c>
      <c r="G59" s="11">
        <v>171200</v>
      </c>
      <c r="H59" s="11">
        <v>171300</v>
      </c>
    </row>
    <row r="60" spans="1:8" s="8" customFormat="1" ht="42" customHeight="1" x14ac:dyDescent="0.2">
      <c r="A60" s="36" t="s">
        <v>14</v>
      </c>
      <c r="B60" s="5" t="s">
        <v>53</v>
      </c>
      <c r="C60" s="6" t="s">
        <v>161</v>
      </c>
      <c r="D60" s="10">
        <v>18914</v>
      </c>
      <c r="E60" s="10">
        <v>19000</v>
      </c>
      <c r="F60" s="11">
        <v>19600</v>
      </c>
      <c r="G60" s="11">
        <v>21100</v>
      </c>
      <c r="H60" s="11">
        <v>21600</v>
      </c>
    </row>
    <row r="61" spans="1:8" s="8" customFormat="1" ht="28.5" customHeight="1" x14ac:dyDescent="0.2">
      <c r="A61" s="36" t="s">
        <v>15</v>
      </c>
      <c r="B61" s="5" t="s">
        <v>54</v>
      </c>
      <c r="C61" s="6" t="s">
        <v>76</v>
      </c>
      <c r="D61" s="10">
        <v>50</v>
      </c>
      <c r="E61" s="10">
        <v>50</v>
      </c>
      <c r="F61" s="11">
        <v>50</v>
      </c>
      <c r="G61" s="11">
        <v>50</v>
      </c>
      <c r="H61" s="11">
        <v>50</v>
      </c>
    </row>
    <row r="62" spans="1:8" s="8" customFormat="1" ht="23.25" customHeight="1" x14ac:dyDescent="0.2">
      <c r="A62" s="36" t="s">
        <v>29</v>
      </c>
      <c r="B62" s="18" t="s">
        <v>56</v>
      </c>
      <c r="C62" s="21" t="s">
        <v>162</v>
      </c>
      <c r="D62" s="10">
        <v>2500</v>
      </c>
      <c r="E62" s="10">
        <v>2500</v>
      </c>
      <c r="F62" s="11">
        <v>2500</v>
      </c>
      <c r="G62" s="11">
        <v>2500</v>
      </c>
      <c r="H62" s="11">
        <v>2500</v>
      </c>
    </row>
    <row r="63" spans="1:8" s="8" customFormat="1" ht="23.25" customHeight="1" x14ac:dyDescent="0.2">
      <c r="A63" s="36" t="s">
        <v>30</v>
      </c>
      <c r="B63" s="22" t="s">
        <v>114</v>
      </c>
      <c r="C63" s="21" t="s">
        <v>115</v>
      </c>
      <c r="D63" s="10">
        <v>500</v>
      </c>
      <c r="E63" s="10">
        <v>573</v>
      </c>
      <c r="F63" s="11">
        <v>1500</v>
      </c>
      <c r="G63" s="11">
        <v>1500</v>
      </c>
      <c r="H63" s="11">
        <v>1500</v>
      </c>
    </row>
    <row r="64" spans="1:8" s="8" customFormat="1" ht="33" customHeight="1" x14ac:dyDescent="0.2">
      <c r="A64" s="36" t="s">
        <v>31</v>
      </c>
      <c r="B64" s="22" t="s">
        <v>116</v>
      </c>
      <c r="C64" s="6" t="s">
        <v>161</v>
      </c>
      <c r="D64" s="10">
        <v>21000</v>
      </c>
      <c r="E64" s="10">
        <v>21000</v>
      </c>
      <c r="F64" s="11" t="s">
        <v>117</v>
      </c>
      <c r="G64" s="11" t="s">
        <v>117</v>
      </c>
      <c r="H64" s="11" t="s">
        <v>117</v>
      </c>
    </row>
    <row r="65" spans="1:8" s="8" customFormat="1" ht="66.75" customHeight="1" x14ac:dyDescent="0.2">
      <c r="A65" s="36" t="s">
        <v>32</v>
      </c>
      <c r="B65" s="22" t="s">
        <v>55</v>
      </c>
      <c r="C65" s="6" t="s">
        <v>118</v>
      </c>
      <c r="D65" s="10">
        <v>2</v>
      </c>
      <c r="E65" s="10">
        <v>2</v>
      </c>
      <c r="F65" s="11" t="s">
        <v>117</v>
      </c>
      <c r="G65" s="11" t="s">
        <v>117</v>
      </c>
      <c r="H65" s="11" t="s">
        <v>117</v>
      </c>
    </row>
    <row r="66" spans="1:8" s="8" customFormat="1" ht="23.25" customHeight="1" x14ac:dyDescent="0.2">
      <c r="A66" s="44" t="s">
        <v>33</v>
      </c>
      <c r="B66" s="60" t="s">
        <v>57</v>
      </c>
      <c r="C66" s="6" t="s">
        <v>77</v>
      </c>
      <c r="D66" s="10">
        <v>77</v>
      </c>
      <c r="E66" s="10">
        <v>77</v>
      </c>
      <c r="F66" s="11">
        <v>77</v>
      </c>
      <c r="G66" s="11">
        <v>77</v>
      </c>
      <c r="H66" s="11">
        <v>77</v>
      </c>
    </row>
    <row r="67" spans="1:8" s="8" customFormat="1" ht="51" customHeight="1" x14ac:dyDescent="0.2">
      <c r="A67" s="59"/>
      <c r="B67" s="61"/>
      <c r="C67" s="14" t="s">
        <v>119</v>
      </c>
      <c r="D67" s="10">
        <v>32</v>
      </c>
      <c r="E67" s="10">
        <v>32</v>
      </c>
      <c r="F67" s="11">
        <v>32</v>
      </c>
      <c r="G67" s="11">
        <v>32</v>
      </c>
      <c r="H67" s="11">
        <v>32</v>
      </c>
    </row>
    <row r="68" spans="1:8" s="8" customFormat="1" ht="37.5" customHeight="1" x14ac:dyDescent="0.2">
      <c r="A68" s="44" t="s">
        <v>34</v>
      </c>
      <c r="B68" s="60" t="s">
        <v>58</v>
      </c>
      <c r="C68" s="12" t="s">
        <v>120</v>
      </c>
      <c r="D68" s="10">
        <v>40</v>
      </c>
      <c r="E68" s="10">
        <v>40</v>
      </c>
      <c r="F68" s="11">
        <v>40</v>
      </c>
      <c r="G68" s="11">
        <v>40</v>
      </c>
      <c r="H68" s="11">
        <v>40</v>
      </c>
    </row>
    <row r="69" spans="1:8" s="8" customFormat="1" ht="36.75" customHeight="1" x14ac:dyDescent="0.2">
      <c r="A69" s="45"/>
      <c r="B69" s="61"/>
      <c r="C69" s="12" t="s">
        <v>121</v>
      </c>
      <c r="D69" s="10">
        <v>586</v>
      </c>
      <c r="E69" s="10">
        <v>586</v>
      </c>
      <c r="F69" s="11">
        <v>586</v>
      </c>
      <c r="G69" s="11">
        <v>586</v>
      </c>
      <c r="H69" s="11">
        <v>586</v>
      </c>
    </row>
    <row r="70" spans="1:8" s="8" customFormat="1" ht="54" customHeight="1" x14ac:dyDescent="0.2">
      <c r="A70" s="44" t="s">
        <v>35</v>
      </c>
      <c r="B70" s="56" t="s">
        <v>122</v>
      </c>
      <c r="C70" s="6" t="s">
        <v>123</v>
      </c>
      <c r="D70" s="10">
        <v>76667</v>
      </c>
      <c r="E70" s="10">
        <v>74000</v>
      </c>
      <c r="F70" s="11">
        <v>74100</v>
      </c>
      <c r="G70" s="11">
        <v>74200</v>
      </c>
      <c r="H70" s="11">
        <v>74300</v>
      </c>
    </row>
    <row r="71" spans="1:8" s="8" customFormat="1" ht="60" customHeight="1" x14ac:dyDescent="0.2">
      <c r="A71" s="45"/>
      <c r="B71" s="58"/>
      <c r="C71" s="6" t="s">
        <v>124</v>
      </c>
      <c r="D71" s="10">
        <v>175</v>
      </c>
      <c r="E71" s="10">
        <v>175</v>
      </c>
      <c r="F71" s="11">
        <v>175</v>
      </c>
      <c r="G71" s="11">
        <v>175</v>
      </c>
      <c r="H71" s="11">
        <v>175</v>
      </c>
    </row>
    <row r="72" spans="1:8" s="8" customFormat="1" ht="48.75" customHeight="1" x14ac:dyDescent="0.2">
      <c r="A72" s="44" t="s">
        <v>81</v>
      </c>
      <c r="B72" s="56" t="s">
        <v>125</v>
      </c>
      <c r="C72" s="6" t="s">
        <v>123</v>
      </c>
      <c r="D72" s="10">
        <v>3253</v>
      </c>
      <c r="E72" s="10">
        <v>3200</v>
      </c>
      <c r="F72" s="11">
        <v>3200</v>
      </c>
      <c r="G72" s="11">
        <v>3280</v>
      </c>
      <c r="H72" s="11">
        <v>3360</v>
      </c>
    </row>
    <row r="73" spans="1:8" s="8" customFormat="1" ht="36.75" customHeight="1" x14ac:dyDescent="0.2">
      <c r="A73" s="45"/>
      <c r="B73" s="58"/>
      <c r="C73" s="6" t="s">
        <v>124</v>
      </c>
      <c r="D73" s="10">
        <v>40</v>
      </c>
      <c r="E73" s="10">
        <v>40</v>
      </c>
      <c r="F73" s="11">
        <v>40</v>
      </c>
      <c r="G73" s="11">
        <v>40</v>
      </c>
      <c r="H73" s="11">
        <v>40</v>
      </c>
    </row>
    <row r="74" spans="1:8" s="8" customFormat="1" ht="54.75" customHeight="1" x14ac:dyDescent="0.2">
      <c r="A74" s="44" t="s">
        <v>82</v>
      </c>
      <c r="B74" s="56" t="s">
        <v>126</v>
      </c>
      <c r="C74" s="6" t="s">
        <v>123</v>
      </c>
      <c r="D74" s="10" t="s">
        <v>117</v>
      </c>
      <c r="E74" s="10" t="s">
        <v>117</v>
      </c>
      <c r="F74" s="11">
        <v>2340</v>
      </c>
      <c r="G74" s="11">
        <v>2400</v>
      </c>
      <c r="H74" s="11">
        <v>2450</v>
      </c>
    </row>
    <row r="75" spans="1:8" s="8" customFormat="1" ht="36" customHeight="1" x14ac:dyDescent="0.2">
      <c r="A75" s="45"/>
      <c r="B75" s="58"/>
      <c r="C75" s="6" t="s">
        <v>124</v>
      </c>
      <c r="D75" s="10" t="s">
        <v>117</v>
      </c>
      <c r="E75" s="10">
        <v>2</v>
      </c>
      <c r="F75" s="11">
        <v>23</v>
      </c>
      <c r="G75" s="11">
        <v>23</v>
      </c>
      <c r="H75" s="11">
        <v>23</v>
      </c>
    </row>
    <row r="76" spans="1:8" s="8" customFormat="1" ht="36.75" customHeight="1" x14ac:dyDescent="0.2">
      <c r="A76" s="51" t="s">
        <v>17</v>
      </c>
      <c r="B76" s="52"/>
      <c r="C76" s="52"/>
      <c r="D76" s="52"/>
      <c r="E76" s="52"/>
      <c r="F76" s="52"/>
      <c r="G76" s="52"/>
      <c r="H76" s="53"/>
    </row>
    <row r="77" spans="1:8" s="8" customFormat="1" ht="48.75" customHeight="1" x14ac:dyDescent="0.2">
      <c r="A77" s="38" t="s">
        <v>4</v>
      </c>
      <c r="B77" s="25" t="s">
        <v>91</v>
      </c>
      <c r="C77" s="26" t="s">
        <v>6</v>
      </c>
      <c r="D77" s="7">
        <v>51351.3</v>
      </c>
      <c r="E77" s="7">
        <v>53817</v>
      </c>
      <c r="F77" s="35">
        <f>209102.4</f>
        <v>209102.4</v>
      </c>
      <c r="G77" s="35">
        <v>209102.4</v>
      </c>
      <c r="H77" s="35">
        <v>209102.4</v>
      </c>
    </row>
    <row r="78" spans="1:8" s="9" customFormat="1" ht="21.75" customHeight="1" x14ac:dyDescent="0.2">
      <c r="A78" s="38" t="s">
        <v>8</v>
      </c>
      <c r="B78" s="40" t="s">
        <v>27</v>
      </c>
      <c r="C78" s="41"/>
      <c r="D78" s="39"/>
      <c r="E78" s="39"/>
      <c r="F78" s="42"/>
      <c r="G78" s="42"/>
      <c r="H78" s="42"/>
    </row>
    <row r="79" spans="1:8" s="27" customFormat="1" ht="39.75" customHeight="1" x14ac:dyDescent="0.2">
      <c r="A79" s="36" t="s">
        <v>9</v>
      </c>
      <c r="B79" s="25" t="s">
        <v>41</v>
      </c>
      <c r="C79" s="26" t="s">
        <v>107</v>
      </c>
      <c r="D79" s="10">
        <v>167</v>
      </c>
      <c r="E79" s="10">
        <v>128</v>
      </c>
      <c r="F79" s="11">
        <f>259+1432</f>
        <v>1691</v>
      </c>
      <c r="G79" s="11">
        <f t="shared" ref="G79:H79" si="2">259+1432</f>
        <v>1691</v>
      </c>
      <c r="H79" s="11">
        <f t="shared" si="2"/>
        <v>1691</v>
      </c>
    </row>
    <row r="80" spans="1:8" s="27" customFormat="1" ht="44.25" customHeight="1" x14ac:dyDescent="0.2">
      <c r="A80" s="36" t="s">
        <v>11</v>
      </c>
      <c r="B80" s="25" t="s">
        <v>42</v>
      </c>
      <c r="C80" s="26" t="s">
        <v>107</v>
      </c>
      <c r="D80" s="10">
        <v>98</v>
      </c>
      <c r="E80" s="10">
        <v>100</v>
      </c>
      <c r="F80" s="11">
        <f>156+617</f>
        <v>773</v>
      </c>
      <c r="G80" s="11">
        <f t="shared" ref="G80:H80" si="3">156+617</f>
        <v>773</v>
      </c>
      <c r="H80" s="11">
        <f t="shared" si="3"/>
        <v>773</v>
      </c>
    </row>
    <row r="81" spans="1:8" s="9" customFormat="1" ht="48.75" customHeight="1" x14ac:dyDescent="0.2">
      <c r="A81" s="36" t="s">
        <v>23</v>
      </c>
      <c r="B81" s="15" t="s">
        <v>103</v>
      </c>
      <c r="C81" s="26" t="s">
        <v>107</v>
      </c>
      <c r="D81" s="10" t="s">
        <v>117</v>
      </c>
      <c r="E81" s="10" t="s">
        <v>117</v>
      </c>
      <c r="F81" s="34">
        <v>56</v>
      </c>
      <c r="G81" s="34">
        <v>56</v>
      </c>
      <c r="H81" s="34">
        <v>56</v>
      </c>
    </row>
    <row r="82" spans="1:8" s="9" customFormat="1" ht="36.75" customHeight="1" x14ac:dyDescent="0.2">
      <c r="A82" s="36" t="s">
        <v>25</v>
      </c>
      <c r="B82" s="16" t="s">
        <v>104</v>
      </c>
      <c r="C82" s="26" t="s">
        <v>107</v>
      </c>
      <c r="D82" s="10" t="s">
        <v>117</v>
      </c>
      <c r="E82" s="10" t="s">
        <v>117</v>
      </c>
      <c r="F82" s="11">
        <v>3</v>
      </c>
      <c r="G82" s="11">
        <v>3</v>
      </c>
      <c r="H82" s="11">
        <v>3</v>
      </c>
    </row>
    <row r="83" spans="1:8" s="27" customFormat="1" ht="54.75" customHeight="1" x14ac:dyDescent="0.2">
      <c r="A83" s="36" t="s">
        <v>64</v>
      </c>
      <c r="B83" s="16" t="s">
        <v>105</v>
      </c>
      <c r="C83" s="26" t="s">
        <v>107</v>
      </c>
      <c r="D83" s="7" t="s">
        <v>117</v>
      </c>
      <c r="E83" s="7" t="s">
        <v>117</v>
      </c>
      <c r="F83" s="11">
        <v>2</v>
      </c>
      <c r="G83" s="11">
        <v>2</v>
      </c>
      <c r="H83" s="11">
        <v>2</v>
      </c>
    </row>
    <row r="84" spans="1:8" s="9" customFormat="1" ht="36" customHeight="1" x14ac:dyDescent="0.2">
      <c r="A84" s="36" t="s">
        <v>65</v>
      </c>
      <c r="B84" s="16" t="s">
        <v>106</v>
      </c>
      <c r="C84" s="26" t="s">
        <v>107</v>
      </c>
      <c r="D84" s="10" t="s">
        <v>117</v>
      </c>
      <c r="E84" s="10" t="s">
        <v>117</v>
      </c>
      <c r="F84" s="11">
        <v>31</v>
      </c>
      <c r="G84" s="11">
        <v>31</v>
      </c>
      <c r="H84" s="11">
        <v>31</v>
      </c>
    </row>
    <row r="85" spans="1:8" s="9" customFormat="1" x14ac:dyDescent="0.2">
      <c r="A85" s="38" t="s">
        <v>12</v>
      </c>
      <c r="B85" s="40" t="s">
        <v>26</v>
      </c>
      <c r="C85" s="41"/>
      <c r="D85" s="39"/>
      <c r="E85" s="39"/>
      <c r="F85" s="43"/>
      <c r="G85" s="43"/>
      <c r="H85" s="43"/>
    </row>
    <row r="86" spans="1:8" s="8" customFormat="1" ht="36" x14ac:dyDescent="0.2">
      <c r="A86" s="36" t="s">
        <v>13</v>
      </c>
      <c r="B86" s="23" t="s">
        <v>146</v>
      </c>
      <c r="C86" s="12" t="s">
        <v>51</v>
      </c>
      <c r="D86" s="10">
        <v>11</v>
      </c>
      <c r="E86" s="10">
        <v>21</v>
      </c>
      <c r="F86" s="11">
        <f>8+21</f>
        <v>29</v>
      </c>
      <c r="G86" s="11">
        <f t="shared" ref="G86:H86" si="4">8+21</f>
        <v>29</v>
      </c>
      <c r="H86" s="11">
        <f t="shared" si="4"/>
        <v>29</v>
      </c>
    </row>
    <row r="87" spans="1:8" s="8" customFormat="1" ht="36" x14ac:dyDescent="0.2">
      <c r="A87" s="36" t="s">
        <v>14</v>
      </c>
      <c r="B87" s="23" t="s">
        <v>147</v>
      </c>
      <c r="C87" s="12" t="s">
        <v>51</v>
      </c>
      <c r="D87" s="10">
        <v>24</v>
      </c>
      <c r="E87" s="10">
        <v>21</v>
      </c>
      <c r="F87" s="11">
        <v>27</v>
      </c>
      <c r="G87" s="11">
        <v>27</v>
      </c>
      <c r="H87" s="11">
        <v>27</v>
      </c>
    </row>
    <row r="88" spans="1:8" s="8" customFormat="1" ht="36" x14ac:dyDescent="0.2">
      <c r="A88" s="36" t="s">
        <v>15</v>
      </c>
      <c r="B88" s="5" t="s">
        <v>144</v>
      </c>
      <c r="C88" s="12" t="s">
        <v>51</v>
      </c>
      <c r="D88" s="10">
        <v>54</v>
      </c>
      <c r="E88" s="10">
        <v>0</v>
      </c>
      <c r="F88" s="11">
        <v>1</v>
      </c>
      <c r="G88" s="11">
        <v>1</v>
      </c>
      <c r="H88" s="11">
        <v>1</v>
      </c>
    </row>
    <row r="89" spans="1:8" s="27" customFormat="1" ht="46.5" customHeight="1" x14ac:dyDescent="0.2">
      <c r="A89" s="36" t="s">
        <v>29</v>
      </c>
      <c r="B89" s="19" t="s">
        <v>148</v>
      </c>
      <c r="C89" s="12" t="s">
        <v>51</v>
      </c>
      <c r="D89" s="10" t="s">
        <v>117</v>
      </c>
      <c r="E89" s="10">
        <v>20</v>
      </c>
      <c r="F89" s="11">
        <v>46</v>
      </c>
      <c r="G89" s="11">
        <v>46</v>
      </c>
      <c r="H89" s="11">
        <v>46</v>
      </c>
    </row>
    <row r="90" spans="1:8" s="8" customFormat="1" ht="46.5" customHeight="1" x14ac:dyDescent="0.2">
      <c r="A90" s="36" t="s">
        <v>30</v>
      </c>
      <c r="B90" s="19" t="s">
        <v>149</v>
      </c>
      <c r="C90" s="12" t="s">
        <v>51</v>
      </c>
      <c r="D90" s="10">
        <v>34</v>
      </c>
      <c r="E90" s="10">
        <v>20</v>
      </c>
      <c r="F90" s="11">
        <v>68</v>
      </c>
      <c r="G90" s="11">
        <v>68</v>
      </c>
      <c r="H90" s="11">
        <v>68</v>
      </c>
    </row>
    <row r="91" spans="1:8" s="27" customFormat="1" ht="40.5" customHeight="1" x14ac:dyDescent="0.2">
      <c r="A91" s="36" t="s">
        <v>31</v>
      </c>
      <c r="B91" s="19" t="s">
        <v>150</v>
      </c>
      <c r="C91" s="12" t="s">
        <v>51</v>
      </c>
      <c r="D91" s="10" t="s">
        <v>117</v>
      </c>
      <c r="E91" s="10">
        <v>0</v>
      </c>
      <c r="F91" s="11">
        <v>3</v>
      </c>
      <c r="G91" s="11">
        <v>3</v>
      </c>
      <c r="H91" s="11">
        <v>3</v>
      </c>
    </row>
    <row r="92" spans="1:8" s="8" customFormat="1" ht="24" customHeight="1" x14ac:dyDescent="0.2">
      <c r="A92" s="36" t="s">
        <v>32</v>
      </c>
      <c r="B92" s="19" t="s">
        <v>128</v>
      </c>
      <c r="C92" s="12" t="s">
        <v>51</v>
      </c>
      <c r="D92" s="10" t="s">
        <v>117</v>
      </c>
      <c r="E92" s="10">
        <v>89</v>
      </c>
      <c r="F92" s="11">
        <v>138</v>
      </c>
      <c r="G92" s="11">
        <v>138</v>
      </c>
      <c r="H92" s="11">
        <v>138</v>
      </c>
    </row>
    <row r="93" spans="1:8" s="8" customFormat="1" ht="24" x14ac:dyDescent="0.2">
      <c r="A93" s="36" t="s">
        <v>33</v>
      </c>
      <c r="B93" s="5" t="s">
        <v>129</v>
      </c>
      <c r="C93" s="12" t="s">
        <v>51</v>
      </c>
      <c r="D93" s="10">
        <v>5</v>
      </c>
      <c r="E93" s="10">
        <v>5</v>
      </c>
      <c r="F93" s="11">
        <v>5</v>
      </c>
      <c r="G93" s="11">
        <v>5</v>
      </c>
      <c r="H93" s="11">
        <v>5</v>
      </c>
    </row>
    <row r="94" spans="1:8" s="27" customFormat="1" ht="24" x14ac:dyDescent="0.2">
      <c r="A94" s="36" t="s">
        <v>34</v>
      </c>
      <c r="B94" s="32" t="s">
        <v>163</v>
      </c>
      <c r="C94" s="12" t="s">
        <v>51</v>
      </c>
      <c r="D94" s="10">
        <v>2</v>
      </c>
      <c r="E94" s="10">
        <v>2</v>
      </c>
      <c r="F94" s="11">
        <v>2</v>
      </c>
      <c r="G94" s="11">
        <v>3</v>
      </c>
      <c r="H94" s="11">
        <v>4</v>
      </c>
    </row>
    <row r="95" spans="1:8" s="8" customFormat="1" ht="36" x14ac:dyDescent="0.2">
      <c r="A95" s="36" t="s">
        <v>35</v>
      </c>
      <c r="B95" s="5" t="s">
        <v>152</v>
      </c>
      <c r="C95" s="12" t="s">
        <v>51</v>
      </c>
      <c r="D95" s="10">
        <v>9</v>
      </c>
      <c r="E95" s="10">
        <v>9</v>
      </c>
      <c r="F95" s="11">
        <v>9</v>
      </c>
      <c r="G95" s="11">
        <v>9</v>
      </c>
      <c r="H95" s="11">
        <v>9</v>
      </c>
    </row>
    <row r="96" spans="1:8" s="27" customFormat="1" ht="36" x14ac:dyDescent="0.2">
      <c r="A96" s="36" t="s">
        <v>81</v>
      </c>
      <c r="B96" s="25" t="s">
        <v>151</v>
      </c>
      <c r="C96" s="12" t="s">
        <v>51</v>
      </c>
      <c r="D96" s="10">
        <v>17</v>
      </c>
      <c r="E96" s="10">
        <v>17</v>
      </c>
      <c r="F96" s="11">
        <v>17</v>
      </c>
      <c r="G96" s="11">
        <v>17</v>
      </c>
      <c r="H96" s="11">
        <v>17</v>
      </c>
    </row>
    <row r="97" spans="1:8" s="8" customFormat="1" ht="36" x14ac:dyDescent="0.2">
      <c r="A97" s="36" t="s">
        <v>82</v>
      </c>
      <c r="B97" s="5" t="s">
        <v>164</v>
      </c>
      <c r="C97" s="12" t="s">
        <v>51</v>
      </c>
      <c r="D97" s="10">
        <v>14</v>
      </c>
      <c r="E97" s="10">
        <v>14</v>
      </c>
      <c r="F97" s="11">
        <v>14</v>
      </c>
      <c r="G97" s="11">
        <v>14</v>
      </c>
      <c r="H97" s="11">
        <v>14</v>
      </c>
    </row>
    <row r="98" spans="1:8" s="8" customFormat="1" ht="72" x14ac:dyDescent="0.2">
      <c r="A98" s="36" t="s">
        <v>83</v>
      </c>
      <c r="B98" s="19" t="s">
        <v>62</v>
      </c>
      <c r="C98" s="12" t="s">
        <v>51</v>
      </c>
      <c r="D98" s="10">
        <v>2</v>
      </c>
      <c r="E98" s="10">
        <v>2</v>
      </c>
      <c r="F98" s="11">
        <v>2</v>
      </c>
      <c r="G98" s="11">
        <v>2</v>
      </c>
      <c r="H98" s="11">
        <v>2</v>
      </c>
    </row>
    <row r="99" spans="1:8" s="8" customFormat="1" ht="24" x14ac:dyDescent="0.2">
      <c r="A99" s="36" t="s">
        <v>84</v>
      </c>
      <c r="B99" s="5" t="s">
        <v>61</v>
      </c>
      <c r="C99" s="12" t="s">
        <v>51</v>
      </c>
      <c r="D99" s="10">
        <v>12</v>
      </c>
      <c r="E99" s="10">
        <v>12</v>
      </c>
      <c r="F99" s="11">
        <v>12</v>
      </c>
      <c r="G99" s="11">
        <v>12</v>
      </c>
      <c r="H99" s="11">
        <v>12</v>
      </c>
    </row>
    <row r="100" spans="1:8" s="27" customFormat="1" ht="52.5" customHeight="1" x14ac:dyDescent="0.2">
      <c r="A100" s="36" t="s">
        <v>85</v>
      </c>
      <c r="B100" s="24" t="s">
        <v>46</v>
      </c>
      <c r="C100" s="26" t="s">
        <v>154</v>
      </c>
      <c r="D100" s="10">
        <v>795</v>
      </c>
      <c r="E100" s="10">
        <v>23</v>
      </c>
      <c r="F100" s="11">
        <v>23</v>
      </c>
      <c r="G100" s="11">
        <v>24</v>
      </c>
      <c r="H100" s="11">
        <v>25</v>
      </c>
    </row>
    <row r="101" spans="1:8" s="8" customFormat="1" ht="52.5" customHeight="1" x14ac:dyDescent="0.2">
      <c r="A101" s="36" t="s">
        <v>86</v>
      </c>
      <c r="B101" s="24" t="s">
        <v>79</v>
      </c>
      <c r="C101" s="6" t="s">
        <v>155</v>
      </c>
      <c r="D101" s="10">
        <v>130</v>
      </c>
      <c r="E101" s="10">
        <v>130</v>
      </c>
      <c r="F101" s="11">
        <v>130</v>
      </c>
      <c r="G101" s="11">
        <v>130</v>
      </c>
      <c r="H101" s="11">
        <v>130</v>
      </c>
    </row>
    <row r="102" spans="1:8" s="27" customFormat="1" ht="24" x14ac:dyDescent="0.2">
      <c r="A102" s="37" t="s">
        <v>153</v>
      </c>
      <c r="B102" s="25" t="s">
        <v>60</v>
      </c>
      <c r="C102" s="26" t="s">
        <v>78</v>
      </c>
      <c r="D102" s="11">
        <v>11</v>
      </c>
      <c r="E102" s="11" t="s">
        <v>117</v>
      </c>
      <c r="F102" s="33" t="s">
        <v>117</v>
      </c>
      <c r="G102" s="33" t="s">
        <v>117</v>
      </c>
      <c r="H102" s="33" t="s">
        <v>117</v>
      </c>
    </row>
    <row r="103" spans="1:8" s="8" customFormat="1" x14ac:dyDescent="0.2">
      <c r="A103" s="51" t="s">
        <v>18</v>
      </c>
      <c r="B103" s="52"/>
      <c r="C103" s="52"/>
      <c r="D103" s="52"/>
      <c r="E103" s="52"/>
      <c r="F103" s="52"/>
      <c r="G103" s="52"/>
      <c r="H103" s="53"/>
    </row>
    <row r="104" spans="1:8" s="8" customFormat="1" ht="54" customHeight="1" x14ac:dyDescent="0.2">
      <c r="A104" s="38" t="s">
        <v>4</v>
      </c>
      <c r="B104" s="5" t="s">
        <v>91</v>
      </c>
      <c r="C104" s="6" t="s">
        <v>6</v>
      </c>
      <c r="D104" s="7">
        <v>21662.6</v>
      </c>
      <c r="E104" s="7">
        <v>28886.3</v>
      </c>
      <c r="F104" s="7">
        <v>28839.9</v>
      </c>
      <c r="G104" s="7">
        <v>28839.9</v>
      </c>
      <c r="H104" s="7">
        <v>28839.9</v>
      </c>
    </row>
    <row r="105" spans="1:8" s="9" customFormat="1" x14ac:dyDescent="0.2">
      <c r="A105" s="38" t="s">
        <v>8</v>
      </c>
      <c r="B105" s="40" t="s">
        <v>26</v>
      </c>
      <c r="C105" s="41"/>
      <c r="D105" s="39"/>
      <c r="E105" s="39"/>
      <c r="F105" s="40"/>
      <c r="G105" s="40"/>
      <c r="H105" s="40"/>
    </row>
    <row r="106" spans="1:8" s="8" customFormat="1" ht="54.75" customHeight="1" x14ac:dyDescent="0.2">
      <c r="A106" s="36" t="s">
        <v>9</v>
      </c>
      <c r="B106" s="5" t="s">
        <v>19</v>
      </c>
      <c r="C106" s="6" t="s">
        <v>63</v>
      </c>
      <c r="D106" s="11">
        <v>18728</v>
      </c>
      <c r="E106" s="11">
        <v>18728</v>
      </c>
      <c r="F106" s="13">
        <v>18687</v>
      </c>
      <c r="G106" s="13">
        <v>18687</v>
      </c>
      <c r="H106" s="13">
        <v>18687</v>
      </c>
    </row>
    <row r="107" spans="1:8" s="8" customFormat="1" ht="42" customHeight="1" x14ac:dyDescent="0.2">
      <c r="A107" s="36" t="s">
        <v>10</v>
      </c>
      <c r="B107" s="5" t="s">
        <v>20</v>
      </c>
      <c r="C107" s="6" t="s">
        <v>63</v>
      </c>
      <c r="D107" s="11">
        <v>981</v>
      </c>
      <c r="E107" s="11">
        <v>981</v>
      </c>
      <c r="F107" s="13">
        <v>996</v>
      </c>
      <c r="G107" s="13">
        <v>996</v>
      </c>
      <c r="H107" s="13">
        <v>996</v>
      </c>
    </row>
    <row r="108" spans="1:8" s="8" customFormat="1" ht="49.5" customHeight="1" x14ac:dyDescent="0.2">
      <c r="A108" s="36" t="s">
        <v>11</v>
      </c>
      <c r="B108" s="5" t="s">
        <v>21</v>
      </c>
      <c r="C108" s="6" t="s">
        <v>63</v>
      </c>
      <c r="D108" s="11">
        <v>2716</v>
      </c>
      <c r="E108" s="11">
        <v>2716</v>
      </c>
      <c r="F108" s="13">
        <v>2741</v>
      </c>
      <c r="G108" s="13">
        <v>2741</v>
      </c>
      <c r="H108" s="13">
        <v>2741</v>
      </c>
    </row>
    <row r="109" spans="1:8" s="8" customFormat="1" ht="25.5" customHeight="1" x14ac:dyDescent="0.2">
      <c r="A109" s="36" t="s">
        <v>23</v>
      </c>
      <c r="B109" s="5" t="s">
        <v>22</v>
      </c>
      <c r="C109" s="6" t="s">
        <v>63</v>
      </c>
      <c r="D109" s="11">
        <v>2491</v>
      </c>
      <c r="E109" s="11">
        <v>2491</v>
      </c>
      <c r="F109" s="13">
        <v>2492</v>
      </c>
      <c r="G109" s="13">
        <v>2492</v>
      </c>
      <c r="H109" s="13">
        <v>2492</v>
      </c>
    </row>
  </sheetData>
  <mergeCells count="29">
    <mergeCell ref="A76:H76"/>
    <mergeCell ref="A103:H103"/>
    <mergeCell ref="C5:C6"/>
    <mergeCell ref="D5:D6"/>
    <mergeCell ref="E5:E6"/>
    <mergeCell ref="B72:B73"/>
    <mergeCell ref="A74:A75"/>
    <mergeCell ref="B74:B75"/>
    <mergeCell ref="A70:A71"/>
    <mergeCell ref="B70:B71"/>
    <mergeCell ref="A72:A73"/>
    <mergeCell ref="B54:B55"/>
    <mergeCell ref="A54:A55"/>
    <mergeCell ref="A66:A67"/>
    <mergeCell ref="B66:B67"/>
    <mergeCell ref="B68:B69"/>
    <mergeCell ref="A68:A69"/>
    <mergeCell ref="G1:H1"/>
    <mergeCell ref="G2:H2"/>
    <mergeCell ref="A3:H3"/>
    <mergeCell ref="A7:H7"/>
    <mergeCell ref="A49:H49"/>
    <mergeCell ref="F5:H5"/>
    <mergeCell ref="A5:A6"/>
    <mergeCell ref="B5:B6"/>
    <mergeCell ref="A33:A34"/>
    <mergeCell ref="B33:B34"/>
    <mergeCell ref="A35:A36"/>
    <mergeCell ref="B35:B36"/>
  </mergeCells>
  <pageMargins left="0.31496062992125984" right="0.31496062992125984" top="0.98425196850393704" bottom="0.19685039370078741" header="0.31496062992125984" footer="0.31496062992125984"/>
  <pageSetup paperSize="9" scale="99" fitToHeight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2019-11-14T04:57:37Z</dcterms:modified>
</cp:coreProperties>
</file>