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7-2028" sheetId="1" state="visible" r:id="rId1"/>
  </sheets>
  <definedNames>
    <definedName name="_xlnm.Print_Area" localSheetId="0">'2027-2028'!$A$1:$D$168</definedName>
  </definedNames>
  <calcPr/>
</workbook>
</file>

<file path=xl/sharedStrings.xml><?xml version="1.0" encoding="utf-8"?>
<sst xmlns="http://schemas.openxmlformats.org/spreadsheetml/2006/main" count="320" uniqueCount="320">
  <si>
    <t xml:space="preserve">                                                                                                         Приложение 2</t>
  </si>
  <si>
    <t xml:space="preserve">                                                                                                         к решению Думы</t>
  </si>
  <si>
    <t xml:space="preserve">                                                                                                         города Мегиона</t>
  </si>
  <si>
    <t xml:space="preserve">                                                                                          от "_12_" _12_ 2025 №42</t>
  </si>
  <si>
    <t xml:space="preserve">Прогнозируемый общий объем доходов бюджета городского округа Мегион Ханты-Мансийского автономного округа – Югры на плановый период 2027 и 2028 годов </t>
  </si>
  <si>
    <t xml:space="preserve">(тыс. рублей)</t>
  </si>
  <si>
    <t xml:space="preserve">Код бюджетной классификации Российской Федерации</t>
  </si>
  <si>
    <t xml:space="preserve">Наименование кода классификации доходов</t>
  </si>
  <si>
    <t xml:space="preserve">Сумма на год</t>
  </si>
  <si>
    <t xml:space="preserve"> 000 1 00 00000 00 0000 000</t>
  </si>
  <si>
    <t xml:space="preserve">НАЛОГОВЫЕ И НЕНАЛОГОВЫЕ ДОХОДЫ</t>
  </si>
  <si>
    <t xml:space="preserve">Налоговые доходы</t>
  </si>
  <si>
    <t xml:space="preserve"> 000 1 01 00000 00 0000 000</t>
  </si>
  <si>
    <t xml:space="preserve">НАЛОГИ НА ПРИБЫЛЬ, ДОХОДЫ</t>
  </si>
  <si>
    <t xml:space="preserve"> 000 1 01 02000 01 0000 110</t>
  </si>
  <si>
    <t xml:space="preserve">Налог на доходы физических лиц  </t>
  </si>
  <si>
    <t xml:space="preserve"> 000 1 01 02010 01 0000 110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</si>
  <si>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 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</si>
  <si>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000 1 01 02020 01 0000 110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</si>
  <si>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</si>
  <si>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000 1 01 02021 01 0000 110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</si>
  <si>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</t>
  </si>
  <si>
    <t xml:space="preserve">000 1 01 02022 01 0000 110 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</si>
  <si>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
</t>
  </si>
  <si>
    <t xml:space="preserve"> 000 1 01 02030 01 0000 110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</si>
  <si>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</si>
  <si>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000 1 01 02040 01 0000 110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</si>
  <si>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</si>
  <si>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000 1 01 02080 01 0000 110</t>
  </si>
  <si>
    <t xml:space="preserve"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
</t>
  </si>
  <si>
    <t xml:space="preserve">000 1 01 02130 01 0000 110</t>
  </si>
  <si>
    <t xml:space="preserve"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</si>
  <si>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000 1 01 02140 01 0000 110</t>
  </si>
  <si>
    <t xml:space="preserve"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
</t>
  </si>
  <si>
    <t xml:space="preserve">000 1 01 02150 01 0000 110</t>
  </si>
  <si>
    <t xml:space="preserve"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</si>
  <si>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000 1 01 02160 01 0000 110</t>
  </si>
  <si>
    <t xml:space="preserve"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
</t>
  </si>
  <si>
    <t xml:space="preserve">000 1 01 02170 01 0000 110</t>
  </si>
  <si>
    <t xml:space="preserve"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
</t>
  </si>
  <si>
    <t xml:space="preserve">000 1 01 02210 01 0000 110</t>
  </si>
  <si>
    <t xml:space="preserve"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
</t>
  </si>
  <si>
    <t xml:space="preserve">000 1 01 02230 01 0000 110</t>
  </si>
  <si>
    <t xml:space="preserve"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
</t>
  </si>
  <si>
    <t xml:space="preserve">000 1 03 00000 00 0000 000</t>
  </si>
  <si>
    <t xml:space="preserve">НАЛОГИ НА ТОВАРЫ (РАБОТЫ, УСЛУГИ), РЕАЛИЗУЕМЫЕ НА ТЕРРИТОРИИ РОССИЙСКОЙ ФЕДЕРАЦИИ</t>
  </si>
  <si>
    <t xml:space="preserve">000 1 03 02000 01 0000 110</t>
  </si>
  <si>
    <t xml:space="preserve">Акцизы по подакцизным товарам (продукции), производимым на территории Российской Федерации</t>
  </si>
  <si>
    <t xml:space="preserve">000 1 05 00000 00 0000 000</t>
  </si>
  <si>
    <t xml:space="preserve">НАЛОГИ НА СОВОКУПНЫЙ ДОХОД</t>
  </si>
  <si>
    <t xml:space="preserve"> 000 1 05 01000 00 0000 110</t>
  </si>
  <si>
    <t xml:space="preserve">Налог, взимаемый в связи с применением упрощенной системы налогообложения</t>
  </si>
  <si>
    <t xml:space="preserve"> 000 1 05 01010 01 0000 110</t>
  </si>
  <si>
    <t xml:space="preserve">Налог, взимаемый с налогоплательщиков, выбравших в качестве объекта налогообложения доходы</t>
  </si>
  <si>
    <t xml:space="preserve"> 000 1 05 01020 01 0000 110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</si>
  <si>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</si>
  <si>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000 1 05 02000 02 0000 110</t>
  </si>
  <si>
    <t xml:space="preserve">Единый налог на вмененный доход для отдельных видов деятельности</t>
  </si>
  <si>
    <t xml:space="preserve">000 1 05 03000 01 0000 110</t>
  </si>
  <si>
    <t xml:space="preserve">Единый сельскохозяйственный налог </t>
  </si>
  <si>
    <t xml:space="preserve">000 1 05 04000 02 0000 110</t>
  </si>
  <si>
    <t xml:space="preserve">Налог, взимаемый в связи с применением патентной системы налогообложения</t>
  </si>
  <si>
    <t xml:space="preserve">000 1 06 00000 00 0000 000</t>
  </si>
  <si>
    <t xml:space="preserve">НАЛОГИ НА ИМУЩЕСТВО</t>
  </si>
  <si>
    <t xml:space="preserve">000 1 06 01000 00 0000 110</t>
  </si>
  <si>
    <t xml:space="preserve">Налог на имущество физических лиц</t>
  </si>
  <si>
    <t xml:space="preserve">000 1 06 01020 04 0000 110</t>
  </si>
  <si>
    <t xml:space="preserve"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</si>
  <si>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 xml:space="preserve">000 1 06 04000 02 0000 110</t>
  </si>
  <si>
    <t xml:space="preserve">Транспортный налог</t>
  </si>
  <si>
    <t xml:space="preserve">000 1 06 04011 02 0000 110</t>
  </si>
  <si>
    <t xml:space="preserve">Транспортный налог с организаций</t>
  </si>
  <si>
    <t xml:space="preserve">000 1 06 04012 02 0000 110</t>
  </si>
  <si>
    <t xml:space="preserve">Транспортный налог с физических лиц</t>
  </si>
  <si>
    <t xml:space="preserve">000 1 06 06000 00 0000 110</t>
  </si>
  <si>
    <t xml:space="preserve">Земельный налог</t>
  </si>
  <si>
    <t xml:space="preserve">000 1 06 06032 04 0000 110</t>
  </si>
  <si>
    <t xml:space="preserve">Земельный налог с организаций, обладающих земельным участком, расположенным в границах городских округов</t>
  </si>
  <si>
    <t xml:space="preserve">000 1 06 06042 04 0000 110</t>
  </si>
  <si>
    <t xml:space="preserve">Земельный налог с физических лиц, обладающих земельным участком, расположенным в границах городских округов</t>
  </si>
  <si>
    <t xml:space="preserve"> 000 1 08 00000 00 0000 000</t>
  </si>
  <si>
    <t xml:space="preserve">ГОСУДАРСТВЕННАЯ ПОШЛИНА</t>
  </si>
  <si>
    <t xml:space="preserve">000 1 08 03010 01 0000 110</t>
  </si>
  <si>
    <t xml:space="preserve">Государственная пошлина по делам, рассматриваемым в судах общей юрисдикции, мировыми судьями (за исключением  Верховного Суда Российской Федерации)</t>
  </si>
  <si>
    <t xml:space="preserve">000 1 08 07150 01 0000 110</t>
  </si>
  <si>
    <t xml:space="preserve">Государственная пошлина за выдачу разрешения на установку рекламной конструкции</t>
  </si>
  <si>
    <t xml:space="preserve"> 000 1 09 00000 00 0000 000</t>
  </si>
  <si>
    <t xml:space="preserve">ЗАДОЛЖЕННОСТЬ И ПЕРЕРАСЧЕТЫ ПО ОТМЕНЕННЫМ НАЛОГАМ, СБОРАМ И ИНЫМ ОБЯЗАТЕЛЬНЫМ ПЛАТЕЖАМ</t>
  </si>
  <si>
    <t xml:space="preserve">Неналоговые доходы</t>
  </si>
  <si>
    <t xml:space="preserve"> 000 1 11 00000 00 0000 000</t>
  </si>
  <si>
    <t xml:space="preserve">ДОХОДЫ ОТ ИСПОЛЬЗОВАНИЯ ИМУЩЕСТВА, НАХОДЯЩЕГОСЯ В ГОСУДАРСТВЕННОЙ И МУНИЦИПАЛЬНОЙ СОБСТВЕННОСТИ</t>
  </si>
  <si>
    <t xml:space="preserve"> 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</si>
  <si>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</si>
  <si>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000 1 11 01040 04 0000 120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</si>
  <si>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</si>
  <si>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 xml:space="preserve"> 000 1 11 05000 00 0000 120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</si>
  <si>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</si>
  <si>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000  1 11 05010 00 0000 120</t>
  </si>
  <si>
    <t xml:space="preserve"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</si>
  <si>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000 1 11 05012 04 0000 120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</si>
  <si>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</si>
  <si>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000 1 11 05020 00 0000 120</t>
  </si>
  <si>
    <t xml:space="preserve">Доходы, получаемые в виде арендной платы за земли после разграничения государственной собственности 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</si>
  <si>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000 1 11 05024 04 0000 120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</si>
  <si>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</si>
  <si>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 xml:space="preserve">000 1 11 05030 00 0000 120</t>
  </si>
  <si>
    <t xml:space="preserve"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</si>
  <si>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000 1 11 05034 04 0000 120</t>
  </si>
  <si>
    <t xml:space="preserve"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</si>
  <si>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000 1 11 05070 00 0000 120</t>
  </si>
  <si>
    <t xml:space="preserve">Доходы от сдачи в аренду имущества, составляющего государственную (муниципальную) казну (за исключением земельных участков)</t>
  </si>
  <si>
    <t xml:space="preserve">000 1 11 05074 04 0000 120</t>
  </si>
  <si>
    <t xml:space="preserve">Доходы от сдачи в аренду имущества, составляющего казну городских округов (за исключением земельных участков)</t>
  </si>
  <si>
    <t xml:space="preserve">000 1 11 07000 00 0000 120</t>
  </si>
  <si>
    <t xml:space="preserve">Платежи от государственных и муниципальных унитарных предприятий</t>
  </si>
  <si>
    <t xml:space="preserve">000 1 11 07010 00 0000 120</t>
  </si>
  <si>
    <t xml:space="preserve"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</si>
  <si>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000 1 11 07014 04 0000 120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</si>
  <si>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</si>
  <si>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000 1 11 09000 00 0000 120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</si>
  <si>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</si>
  <si>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000 1 11 09044 04 0000 120</t>
  </si>
  <si>
    <t xml:space="preserve"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</si>
  <si>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000 1 11 09080 04 0000 120</t>
  </si>
  <si>
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</si>
  <si>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 xml:space="preserve"> 000 1 12 00000 00 0000 000</t>
  </si>
  <si>
    <t xml:space="preserve">ПЛАТЕЖИ ПРИ ПОЛЬЗОВАНИИ ПРИРОДНЫМИ РЕСУРСАМИ</t>
  </si>
  <si>
    <t xml:space="preserve">000 1 12 01000 01 0000 120</t>
  </si>
  <si>
    <t xml:space="preserve">Плата за негативное воздействие на окружающую среду</t>
  </si>
  <si>
    <t xml:space="preserve">000 1 13 00000 00 0000 000</t>
  </si>
  <si>
    <t xml:space="preserve">ДОХОДЫ ОТ ОКАЗАНИЯ ПЛАТНЫХ УСЛУГ И КОМПЕНСАЦИИ ЗАТРАТ ГОСУДАРСТВА</t>
  </si>
  <si>
    <t xml:space="preserve">000 1 13 01000 00 0000 130</t>
  </si>
  <si>
    <t xml:space="preserve">Доходы от оказания платных услуг (работ)</t>
  </si>
  <si>
    <t xml:space="preserve">000 1 13 01070 00 0000 130</t>
  </si>
  <si>
    <t xml:space="preserve">Доходы от оказания информационных услуг</t>
  </si>
  <si>
    <t xml:space="preserve">000 1 13 01074 04 0000 130</t>
  </si>
  <si>
    <t xml:space="preserve">Доходы от оказания информационных услуг органами местного самоуправления городских округов, казенными учреждениями городских округов</t>
  </si>
  <si>
    <t xml:space="preserve">000 1 13 01990 00 0000 130</t>
  </si>
  <si>
    <t xml:space="preserve">Прочие доходы от оказания платных услуг (работ)</t>
  </si>
  <si>
    <t xml:space="preserve">000 1 13 01994 04 0000 130</t>
  </si>
  <si>
    <t xml:space="preserve">Прочие доходы от оказания платных услуг (работ) получателями средств бюджетов городских округов</t>
  </si>
  <si>
    <t xml:space="preserve">000 1 13 02000 00 0000 130</t>
  </si>
  <si>
    <t xml:space="preserve">Доходы от компенсации затрат государства</t>
  </si>
  <si>
    <t xml:space="preserve">000 1 13 02060 00 0000 130</t>
  </si>
  <si>
    <t xml:space="preserve">Доходы, поступающие в порядке возмещения расходов, понесенных в связи с эксплуатацией имущества</t>
  </si>
  <si>
    <t xml:space="preserve">000 1 13 02064 04 0000 130</t>
  </si>
  <si>
    <t xml:space="preserve">Доходы, поступающие в порядке возмещения расходов, понесенных в связи с эксплуатацией имущества городских округов</t>
  </si>
  <si>
    <t xml:space="preserve">000 1 13 02990 00 0000 130</t>
  </si>
  <si>
    <t xml:space="preserve">Прочие доходы от компенсации затрат государства </t>
  </si>
  <si>
    <t xml:space="preserve">000 1 13 02994 04 0000 130</t>
  </si>
  <si>
    <t xml:space="preserve">Прочие доходы от компенсации затрат бюджетов городских округов</t>
  </si>
  <si>
    <t xml:space="preserve">000 1 14 00000 00 0000 000</t>
  </si>
  <si>
    <t xml:space="preserve">ДОХОДЫ ОТ ПРОДАЖИ МАТЕРИАЛЬНЫХ И НЕМАТЕРИАЛЬНЫХ АКТИВОВ</t>
  </si>
  <si>
    <t xml:space="preserve">000 1 14 01000 00 0000 410</t>
  </si>
  <si>
    <t xml:space="preserve">Доходы от продажи квартир</t>
  </si>
  <si>
    <t xml:space="preserve">000  1 14 01040 04 0000 410</t>
  </si>
  <si>
    <t xml:space="preserve">Доходы от продажи квартир, находящихся в собственности городских округов</t>
  </si>
  <si>
    <t xml:space="preserve">000 1 14 02040 04 0000 410</t>
  </si>
  <si>
    <t xml:space="preserve"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</si>
  <si>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000 1 14 02043 04 0000 410</t>
  </si>
  <si>
    <t xml:space="preserve"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</si>
  <si>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000 1 14 06000 00 0000 430</t>
  </si>
  <si>
    <t xml:space="preserve">Доходы от продажи земельных участков, находящихся в государственной и муниципальной собственности</t>
  </si>
  <si>
    <t xml:space="preserve">000 1 14 06012 04 0000 430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</si>
  <si>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</si>
  <si>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000 1 14 06024 04 0000 430</t>
  </si>
  <si>
    <t xml:space="preserve">Доходы от продажи земельных участков, находящихся в собственности  городских округов (за исключением земельных участков муниципальных бюджетных и автономных учреждений)</t>
  </si>
  <si>
    <t xml:space="preserve">000 1 14 06300 00 0000 430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</si>
  <si>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</si>
  <si>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000 1 14 06312 04 0000 430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</si>
  <si>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</si>
  <si>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 000 1 15 00000 00 0000 000</t>
  </si>
  <si>
    <t xml:space="preserve">АДМИНИСТРАТИВНЫЕ ПЛАТЕЖИ И СБОРЫ</t>
  </si>
  <si>
    <t xml:space="preserve"> 000 1 16 00000 00 0000 000</t>
  </si>
  <si>
    <t xml:space="preserve">ШТРАФЫ, САНКЦИИ, ВОЗМЕЩЕНИЕ УЩЕРБА</t>
  </si>
  <si>
    <t xml:space="preserve">000 1 16 01053 01 0000 140</t>
  </si>
  <si>
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</t>
  </si>
  <si>
    <t xml:space="preserve">000 1 16 01062 01 0000 140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</si>
  <si>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должностными лицами органов исполнительной власти субъектов Российской Федерации, учреждениями субъектов Российской Федерации </t>
  </si>
  <si>
    <t xml:space="preserve">000 1 16 01063 01 0000 140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</si>
  <si>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</si>
  <si>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000 1 16 01072 01 0000 140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</si>
  <si>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должностными лицами органов исполнительной власти субъектов Российской Федерации, учреждениями субъектов Российской Федерации </t>
  </si>
  <si>
    <t xml:space="preserve">000 1 16 01073 01 0000 140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</si>
  <si>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</si>
  <si>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000 1 16 01074 01 0000 140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</si>
  <si>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</si>
  <si>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 xml:space="preserve">000 1 16 01082 01 0000 140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</si>
  <si>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должностными лицами органов исполнительной власти субъектов Российской Федерации, учреждениями субъектов Российской Федерации
</t>
  </si>
  <si>
    <t xml:space="preserve">000 1 16 01083 01 0000 140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</si>
  <si>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</si>
  <si>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 xml:space="preserve">000 1 16 01084 01 0000 140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</si>
  <si>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выявленные должностными лицами органов муниципального контроля</t>
  </si>
  <si>
    <t xml:space="preserve">000 1 16 01092 01 0000 140</t>
  </si>
  <si>
    <t xml:space="preserve"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должностными лицами органов исполнительной власти субъектов Российской Федерации, учреждениями субъектов Российской Федерации </t>
  </si>
  <si>
    <t xml:space="preserve">000 1 16 01093 01 0000 140</t>
  </si>
  <si>
    <t xml:space="preserve"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</si>
  <si>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 xml:space="preserve">000 1 16 01103 01 0000 140</t>
  </si>
  <si>
    <t xml:space="preserve"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 </t>
  </si>
  <si>
    <t xml:space="preserve">000 1 16 01133 01 0000 140</t>
  </si>
  <si>
    <t xml:space="preserve"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</t>
  </si>
  <si>
    <t xml:space="preserve">000 1 16 01142 01 0000 140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</si>
  <si>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должностными лицами органов исполнительной власти субъектов Российской Федерации, учреждениями субъектов Российской Федерации
</t>
  </si>
  <si>
    <t xml:space="preserve">000 1 16 01143 01 0000 140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</si>
  <si>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</t>
  </si>
  <si>
    <t xml:space="preserve">000 1 16 01153 01 0000 140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</si>
  <si>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</si>
  <si>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000 1 16 01163 01 0000 140</t>
  </si>
  <si>
    <t xml:space="preserve"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</si>
  <si>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 xml:space="preserve">000 1 16 01173 01 0000 140</t>
  </si>
  <si>
    <t xml:space="preserve"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</si>
  <si>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000 1 16 01183 01 0000 140</t>
  </si>
  <si>
    <t xml:space="preserve"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</si>
  <si>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 xml:space="preserve">000 1 16 01192 01 0000 140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</si>
  <si>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</si>
  <si>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 xml:space="preserve">000 1 16 01193 01 0000 140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</si>
  <si>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</si>
  <si>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000 1 16 01203 01 0000 140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</si>
  <si>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</t>
  </si>
  <si>
    <t xml:space="preserve">000 1 16 01213 01 0000 140</t>
  </si>
  <si>
    <t xml:space="preserve"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учета, налагаемые мировыми судьями, комиссиями по делам несовершеннолетних и защите их прав</t>
  </si>
  <si>
    <t xml:space="preserve">000 1 16 01332 01 0000 140</t>
  </si>
  <si>
    <t xml:space="preserve"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</si>
  <si>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 xml:space="preserve">000 1 16 01333 01 0400 140</t>
  </si>
  <si>
    <t xml:space="preserve"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</si>
  <si>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 xml:space="preserve">000 1 16 02010 02 0000 140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</si>
  <si>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</si>
  <si>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 xml:space="preserve">000 1 16 07010 04 0000 140</t>
  </si>
  <si>
    <t xml:space="preserve"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 казенным учреждением городского округа</t>
  </si>
  <si>
    <t xml:space="preserve">000 1 16 07090 04 0000 140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</si>
  <si>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</si>
  <si>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 xml:space="preserve">000 1 16 10032 04 0000 140</t>
  </si>
  <si>
    <t xml:space="preserve"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</si>
  <si>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000 1 16 10123 01 0000 140</t>
  </si>
  <si>
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</si>
  <si>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000 1 16 11064 01 0000 140</t>
  </si>
  <si>
    <t xml:space="preserve"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</si>
  <si>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 xml:space="preserve">000 1 17 00000 00 0000 000</t>
  </si>
  <si>
    <t xml:space="preserve">ПРОЧИЕ НЕНАЛОГОВЫЕ ДОХОДЫ</t>
  </si>
  <si>
    <t xml:space="preserve">000 1 17 05040 04 0000 180</t>
  </si>
  <si>
    <t xml:space="preserve">Прочие неналоговые доходы бюджетов городских округов</t>
  </si>
  <si>
    <t xml:space="preserve">000 2 00 00000 00 0000 000</t>
  </si>
  <si>
    <t xml:space="preserve">БЕЗВОЗМЕЗДНЫЕ ПОСТУПЛЕНИЯ</t>
  </si>
  <si>
    <t xml:space="preserve">000 2 02 00000 00 0000 000  </t>
  </si>
  <si>
    <t xml:space="preserve">БЕЗВОЗМЕЗДНЫЕ ПОСТУПЛЕНИЯ ОТ ДРУГИХ БЮДЖЕТОВ БЮДЖЕТНОЙ СИСТЕМЫ РОССИЙСКОЙ ФЕДЕРАЦИИ</t>
  </si>
  <si>
    <t xml:space="preserve">000 2 02 10000 00 0000 150</t>
  </si>
  <si>
    <t xml:space="preserve">Дотации бюджетам бюджетной системы Российской Федерации</t>
  </si>
  <si>
    <t xml:space="preserve">000 2 02 15001 04 0000 150</t>
  </si>
  <si>
    <t xml:space="preserve">Дотации бюджетам городских округов на выравнивание бюджетной обеспеченности из бюджета субъекта Российской Федерации</t>
  </si>
  <si>
    <t xml:space="preserve">000 2 02 15002 04 0000 150</t>
  </si>
  <si>
    <t xml:space="preserve">Дотации бюджетам городских округов на поддержку мер по обеспечению сбалансированности бюджетов</t>
  </si>
  <si>
    <t xml:space="preserve">000 2 02 20000 00 0000 150</t>
  </si>
  <si>
    <t xml:space="preserve">Субсидии бюджетам бюджетной системы Российской Федерации  (межбюджетные субсидии)</t>
  </si>
  <si>
    <t xml:space="preserve">000 2 02 20041 04 0000 150</t>
  </si>
  <si>
    <t xml:space="preserve"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 автомобильных дорог федерального значения)</t>
  </si>
  <si>
    <t xml:space="preserve">000 2 02 20077 04 0000 150</t>
  </si>
  <si>
    <t xml:space="preserve">Субсидии бюджетам городских округов на софинансирование капитальных вложений в объекты муниципальной собственности</t>
  </si>
  <si>
    <t xml:space="preserve">000 2 02 20299 04 0000 150</t>
  </si>
  <si>
    <t xml:space="preserve"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</si>
  <si>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 xml:space="preserve">000 2 02 20300 04 0000 150 </t>
  </si>
  <si>
    <t xml:space="preserve">Субсидии бюджетам городских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</si>
  <si>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 xml:space="preserve">000 2 02 20302 04 0000 150</t>
  </si>
  <si>
    <t xml:space="preserve"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</si>
  <si>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 xml:space="preserve">000 2 02 20303 04 0000 150</t>
  </si>
  <si>
    <t xml:space="preserve"> Субсидии бюджетам городских округов на обеспечение мероприятий по модернизации систем коммунальной инфраструктуры за счет средств бюджетов</t>
  </si>
  <si>
    <t xml:space="preserve">000 2 02 25154 04 0000 150</t>
  </si>
  <si>
    <t xml:space="preserve">Субсидии бюджетам городских округов на реализацию мероприятий по модернизации коммунальной инфраструктуры</t>
  </si>
  <si>
    <t xml:space="preserve">000 2 02 25179 04 0000 150</t>
  </si>
  <si>
    <t xml:space="preserve"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</si>
  <si>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000 2 02 25304 04 0000 150</t>
  </si>
  <si>
    <t xml:space="preserve"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</si>
  <si>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000 2 02 25394 04 0000 150</t>
  </si>
  <si>
    <t xml:space="preserve">Cубсидии бюджетам городских округов на приведение в нормативное состояние автомобильных дорог и искусственных дорожных сооружений</t>
  </si>
  <si>
    <t xml:space="preserve">000 2 02 25466 04 0000 150</t>
  </si>
  <si>
    <t xml:space="preserve">Субсидии бюджетам городских округов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</si>
  <si>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 xml:space="preserve">000 2 02 25497 04 0000 150</t>
  </si>
  <si>
    <t xml:space="preserve">Субсидии бюджетам городских округов на реализацию мероприятий по обеспечению жильем молодых семей</t>
  </si>
  <si>
    <t xml:space="preserve">000 2 02 25513 04 0000 150</t>
  </si>
  <si>
    <t xml:space="preserve">Субсидии бюджетам городских округов на развитие сети учреждений культурно-досугового типа</t>
  </si>
  <si>
    <t xml:space="preserve">000 2 02 25517 04 0000 150</t>
  </si>
  <si>
    <t xml:space="preserve">Субсидии бюджетам городских округов на поддержку творческой деятельности и техническое оснащение детских и кукольных театров</t>
  </si>
  <si>
    <t xml:space="preserve">000 2 02 25519 04 0000 150</t>
  </si>
  <si>
    <t xml:space="preserve">Субсидии бюджетам городских округов на поддержку отрасли культуры</t>
  </si>
  <si>
    <t xml:space="preserve">000 2 02 25555 04 0000 150</t>
  </si>
  <si>
    <t xml:space="preserve">Субсидии бюджетам городских округов на реализацию программ формирования современной городской среды</t>
  </si>
  <si>
    <t xml:space="preserve">000 2 02 25590 04 0000 150</t>
  </si>
  <si>
    <t xml:space="preserve">Субсидии бюджетам городских округов на техническое оснащение муниципальных музеев</t>
  </si>
  <si>
    <t xml:space="preserve">000 2 02 25597 04 0000 150</t>
  </si>
  <si>
    <t xml:space="preserve">Субсидии бюджетам городских округов на реконструкцию и капитальный ремонт муниципальных музеев</t>
  </si>
  <si>
    <t xml:space="preserve">000 2 02 25753 04 0000 150</t>
  </si>
  <si>
    <t xml:space="preserve">Субсидии бюджетам субъектов Российской Федерации на софинансирование закупки и монтажа оборудования для создания "умных" спортивных площадок</t>
  </si>
  <si>
    <t xml:space="preserve">000 2 02 29999 04 0000 150</t>
  </si>
  <si>
    <t xml:space="preserve">Прочие субсидии бюджетам городских округов</t>
  </si>
  <si>
    <t xml:space="preserve">000 2 02 30000 00 0000 150</t>
  </si>
  <si>
    <t xml:space="preserve">Субвенции бюджетам бюджетной системы Российской Федерации</t>
  </si>
  <si>
    <t xml:space="preserve">000 2 02 30024 04 0000 150</t>
  </si>
  <si>
    <t xml:space="preserve">Субвенции бюджетам городских округов на выполнение передаваемых полномочий субъектов Российской Федерации</t>
  </si>
  <si>
    <t xml:space="preserve">000 2 02 30029 04 0000 150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</si>
  <si>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</si>
  <si>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000 2 02 35082 04 0000 150</t>
  </si>
  <si>
    <t xml:space="preserve"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</si>
  <si>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 xml:space="preserve">000 2 02 35120 04 0000 150</t>
  </si>
  <si>
    <t xml:space="preserve"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</si>
  <si>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000 2 02 35135 04 0000 150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</si>
  <si>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 </t>
  </si>
  <si>
    <t xml:space="preserve">000 2 02 35176 04 0000 150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</si>
  <si>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</si>
  <si>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 xml:space="preserve">000 2 02 35930 04 0000 150</t>
  </si>
  <si>
    <t xml:space="preserve">Субвенции бюджетам городских округов на государственную регистрацию актов гражданского состояния</t>
  </si>
  <si>
    <t xml:space="preserve">000 2 02 40000 00 0000 150</t>
  </si>
  <si>
    <t xml:space="preserve">Иные межбюджетные трансферты</t>
  </si>
  <si>
    <t xml:space="preserve">000 2 02 45050 04 0000 150</t>
  </si>
  <si>
    <t xml:space="preserve"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</si>
  <si>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000 2 02 45179 04 0000 150</t>
  </si>
  <si>
    <t xml:space="preserve"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</si>
  <si>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000 2 02 45303 04 0000 150</t>
  </si>
  <si>
    <t xml:space="preserve"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</si>
  <si>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000 2 02 49999 04 0000 150</t>
  </si>
  <si>
    <t xml:space="preserve">Прочие межбюджетные трансферты, передаваемые бюджетам городских округов</t>
  </si>
  <si>
    <t xml:space="preserve">ВСЕГО ДОХОДОВ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</si>
</sst>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"/>
  </numFmts>
  <fonts count="10">
    <font>
      <sz val="10.000000"/>
      <color theme="1"/>
      <name val="Arial Cyr"/>
    </font>
    <font>
      <u/>
      <sz val="10.000000"/>
      <color indexed="20"/>
      <name val="Arial"/>
    </font>
    <font>
      <sz val="11.000000"/>
      <color rgb="FF006100"/>
      <name val="Calibri"/>
      <scheme val="minor"/>
    </font>
    <font>
      <sz val="10.000000"/>
      <name val="Times New Roman"/>
    </font>
    <font>
      <sz val="11.000000"/>
      <name val="Times New Roman"/>
    </font>
    <font>
      <sz val="12.000000"/>
      <name val="Times New Roman"/>
    </font>
    <font>
      <sz val="14.000000"/>
      <name val="Times New Roman"/>
    </font>
    <font>
      <b/>
      <sz val="11.000000"/>
      <name val="Times New Roman"/>
    </font>
    <font>
      <sz val="10.900000"/>
      <name val="Times New Roman"/>
    </font>
    <font>
      <sz val="11.000000"/>
      <color theme="1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rgb="FF00B050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0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>
      <alignment vertical="top"/>
    </xf>
    <xf fontId="2" fillId="2" borderId="0" numFmtId="0" applyNumberFormat="1" applyFont="1" applyFill="1" applyBorder="1"/>
    <xf fontId="0" fillId="3" borderId="1" numFmtId="0" applyNumberFormat="1" applyFont="1" applyFill="1" applyBorder="1">
      <alignment horizontal="left" vertical="top" wrapText="1"/>
    </xf>
  </cellStyleXfs>
  <cellXfs count="81">
    <xf fontId="0" fillId="0" borderId="0" numFmtId="0" xfId="0"/>
    <xf fontId="3" fillId="0" borderId="0" numFmtId="0" xfId="0" applyFont="1" applyAlignment="1">
      <alignment vertical="center"/>
    </xf>
    <xf fontId="4" fillId="4" borderId="0" numFmtId="0" xfId="0" applyFont="1" applyFill="1" applyAlignment="1">
      <alignment horizontal="center" vertical="center"/>
    </xf>
    <xf fontId="4" fillId="4" borderId="0" numFmtId="160" xfId="0" applyNumberFormat="1" applyFont="1" applyFill="1" applyAlignment="1">
      <alignment horizontal="center" vertical="center"/>
    </xf>
    <xf fontId="3" fillId="0" borderId="0" numFmtId="0" xfId="0" applyFont="1"/>
    <xf fontId="3" fillId="4" borderId="0" numFmtId="0" xfId="0" applyFont="1" applyFill="1" applyAlignment="1">
      <alignment vertical="center"/>
    </xf>
    <xf fontId="5" fillId="4" borderId="0" numFmtId="0" xfId="0" applyFont="1" applyFill="1" applyAlignment="1">
      <alignment vertical="center"/>
    </xf>
    <xf fontId="5" fillId="4" borderId="0" numFmtId="0" xfId="0" applyFont="1" applyFill="1" applyAlignment="1">
      <alignment horizontal="left" vertical="center"/>
    </xf>
    <xf fontId="5" fillId="4" borderId="0" numFmtId="0" xfId="0" applyFont="1" applyFill="1" applyAlignment="1">
      <alignment horizontal="center" vertical="center"/>
    </xf>
    <xf fontId="6" fillId="4" borderId="0" numFmtId="1" xfId="1" applyNumberFormat="1" applyFont="1" applyFill="1" applyAlignment="1">
      <alignment horizontal="center" vertical="center" wrapText="1"/>
    </xf>
    <xf fontId="4" fillId="4" borderId="0" numFmtId="1" xfId="1" applyNumberFormat="1" applyFont="1" applyFill="1" applyAlignment="1">
      <alignment horizontal="center" vertical="center" wrapText="1"/>
    </xf>
    <xf fontId="4" fillId="0" borderId="0" numFmtId="0" xfId="0" applyFont="1"/>
    <xf fontId="7" fillId="0" borderId="0" numFmtId="1" xfId="1" applyNumberFormat="1" applyFont="1" applyAlignment="1">
      <alignment horizontal="center" vertical="center" wrapText="1"/>
    </xf>
    <xf fontId="5" fillId="4" borderId="2" numFmtId="1" xfId="1" applyNumberFormat="1" applyFont="1" applyFill="1" applyBorder="1" applyAlignment="1">
      <alignment horizontal="center" vertical="center" wrapText="1"/>
    </xf>
    <xf fontId="5" fillId="0" borderId="1" numFmtId="1" xfId="1" applyNumberFormat="1" applyFont="1" applyBorder="1" applyAlignment="1">
      <alignment horizontal="center" vertical="center" wrapText="1"/>
    </xf>
    <xf fontId="5" fillId="4" borderId="1" numFmtId="1" xfId="1" applyNumberFormat="1" applyFont="1" applyFill="1" applyBorder="1" applyAlignment="1">
      <alignment horizontal="center" vertical="center" wrapText="1"/>
    </xf>
    <xf fontId="5" fillId="4" borderId="3" numFmtId="1" xfId="1" applyNumberFormat="1" applyFont="1" applyFill="1" applyBorder="1" applyAlignment="1">
      <alignment horizontal="center" vertical="center" wrapText="1"/>
    </xf>
    <xf fontId="3" fillId="0" borderId="1" numFmtId="1" xfId="1" applyNumberFormat="1" applyFont="1" applyBorder="1" applyAlignment="1">
      <alignment horizontal="center" vertical="center" wrapText="1"/>
    </xf>
    <xf fontId="3" fillId="4" borderId="1" numFmtId="1" xfId="1" applyNumberFormat="1" applyFont="1" applyFill="1" applyBorder="1" applyAlignment="1">
      <alignment horizontal="center" vertical="center" wrapText="1"/>
    </xf>
    <xf fontId="7" fillId="0" borderId="1" numFmtId="1" xfId="1" applyNumberFormat="1" applyFont="1" applyBorder="1" applyAlignment="1">
      <alignment horizontal="center" vertical="center" wrapText="1"/>
    </xf>
    <xf fontId="7" fillId="0" borderId="1" numFmtId="1" xfId="1" applyNumberFormat="1" applyFont="1" applyBorder="1" applyAlignment="1">
      <alignment horizontal="left" vertical="center" wrapText="1"/>
    </xf>
    <xf fontId="7" fillId="4" borderId="1" numFmtId="160" xfId="2" applyNumberFormat="1" applyFont="1" applyFill="1" applyBorder="1" applyAlignment="1">
      <alignment horizontal="center" vertical="center" wrapText="1"/>
    </xf>
    <xf fontId="4" fillId="5" borderId="1" numFmtId="1" xfId="1" applyNumberFormat="1" applyFont="1" applyFill="1" applyBorder="1" applyAlignment="1">
      <alignment horizontal="center" vertical="center" wrapText="1"/>
    </xf>
    <xf fontId="4" fillId="5" borderId="1" numFmtId="1" xfId="1" applyNumberFormat="1" applyFont="1" applyFill="1" applyBorder="1" applyAlignment="1">
      <alignment horizontal="left" vertical="center" wrapText="1"/>
    </xf>
    <xf fontId="4" fillId="6" borderId="1" numFmtId="160" xfId="2" applyNumberFormat="1" applyFont="1" applyFill="1" applyBorder="1" applyAlignment="1">
      <alignment horizontal="center" vertical="center" wrapText="1"/>
    </xf>
    <xf fontId="4" fillId="0" borderId="1" numFmtId="1" xfId="1" applyNumberFormat="1" applyFont="1" applyBorder="1" applyAlignment="1">
      <alignment horizontal="center" vertical="center" wrapText="1"/>
    </xf>
    <xf fontId="4" fillId="0" borderId="1" numFmtId="1" xfId="1" applyNumberFormat="1" applyFont="1" applyBorder="1" applyAlignment="1">
      <alignment vertical="center" wrapText="1"/>
    </xf>
    <xf fontId="4" fillId="4" borderId="1" numFmtId="160" xfId="2" applyNumberFormat="1" applyFont="1" applyFill="1" applyBorder="1" applyAlignment="1">
      <alignment horizontal="center" vertical="center" wrapText="1"/>
    </xf>
    <xf fontId="4" fillId="4" borderId="1" numFmtId="1" xfId="1" applyNumberFormat="1" applyFont="1" applyFill="1" applyBorder="1" applyAlignment="1">
      <alignment horizontal="center" vertical="center" wrapText="1"/>
    </xf>
    <xf fontId="4" fillId="4" borderId="1" numFmtId="160" xfId="0" applyNumberFormat="1" applyFont="1" applyFill="1" applyBorder="1" applyAlignment="1">
      <alignment horizontal="justify" vertical="top"/>
    </xf>
    <xf fontId="4" fillId="4" borderId="1" numFmtId="1" xfId="1" applyNumberFormat="1" applyFont="1" applyFill="1" applyBorder="1" applyAlignment="1">
      <alignment horizontal="justify" vertical="center"/>
    </xf>
    <xf fontId="4" fillId="4" borderId="1" numFmtId="1" xfId="1" applyNumberFormat="1" applyFont="1" applyFill="1" applyBorder="1" applyAlignment="1">
      <alignment horizontal="justify" vertical="top"/>
    </xf>
    <xf fontId="4" fillId="0" borderId="1" numFmtId="1" xfId="1" applyNumberFormat="1" applyFont="1" applyBorder="1" applyAlignment="1">
      <alignment horizontal="justify" vertical="top"/>
    </xf>
    <xf fontId="8" fillId="0" borderId="1" numFmtId="1" xfId="1" applyNumberFormat="1" applyFont="1" applyBorder="1" applyAlignment="1">
      <alignment horizontal="justify" vertical="top" wrapText="1"/>
    </xf>
    <xf fontId="4" fillId="0" borderId="1" numFmtId="0" xfId="0" applyFont="1" applyBorder="1" applyAlignment="1">
      <alignment horizontal="center" vertical="center" wrapText="1"/>
    </xf>
    <xf fontId="4" fillId="0" borderId="1" numFmtId="0" xfId="0" applyFont="1" applyBorder="1" applyAlignment="1">
      <alignment horizontal="justify" vertical="top" wrapText="1"/>
    </xf>
    <xf fontId="4" fillId="5" borderId="1" numFmtId="1" xfId="1" applyNumberFormat="1" applyFont="1" applyFill="1" applyBorder="1" applyAlignment="1">
      <alignment horizontal="justify" vertical="center" wrapText="1"/>
    </xf>
    <xf fontId="4" fillId="4" borderId="0" numFmtId="0" xfId="0" applyFont="1" applyFill="1"/>
    <xf fontId="4" fillId="4" borderId="1" numFmtId="1" xfId="1" applyNumberFormat="1" applyFont="1" applyFill="1" applyBorder="1" applyAlignment="1">
      <alignment horizontal="justify" vertical="center" wrapText="1"/>
    </xf>
    <xf fontId="4" fillId="0" borderId="1" numFmtId="1" xfId="1" applyNumberFormat="1" applyFont="1" applyBorder="1" applyAlignment="1">
      <alignment horizontal="justify" vertical="center" wrapText="1"/>
    </xf>
    <xf fontId="4" fillId="5" borderId="2" numFmtId="1" xfId="1" applyNumberFormat="1" applyFont="1" applyFill="1" applyBorder="1" applyAlignment="1">
      <alignment horizontal="center" vertical="center" wrapText="1"/>
    </xf>
    <xf fontId="4" fillId="5" borderId="1" numFmtId="1" xfId="1" applyNumberFormat="1" applyFont="1" applyFill="1" applyBorder="1" applyAlignment="1">
      <alignment vertical="center" wrapText="1"/>
    </xf>
    <xf fontId="4" fillId="0" borderId="0" numFmtId="0" xfId="0" applyFont="1" applyAlignment="1">
      <alignment horizontal="justify" vertical="center" wrapText="1"/>
    </xf>
    <xf fontId="7" fillId="4" borderId="1" numFmtId="0" xfId="0" applyFont="1" applyFill="1" applyBorder="1" applyAlignment="1">
      <alignment horizontal="justify" vertical="center" wrapText="1"/>
    </xf>
    <xf fontId="4" fillId="4" borderId="1" numFmtId="0" xfId="0" applyFont="1" applyFill="1" applyBorder="1" applyAlignment="1">
      <alignment horizontal="justify" wrapText="1"/>
    </xf>
    <xf fontId="4" fillId="4" borderId="4" numFmtId="0" xfId="0" applyFont="1" applyFill="1" applyBorder="1" applyAlignment="1">
      <alignment horizontal="justify" vertical="center" wrapText="1"/>
    </xf>
    <xf fontId="9" fillId="4" borderId="1" numFmtId="0" xfId="0" applyFont="1" applyFill="1" applyBorder="1" applyAlignment="1">
      <alignment horizontal="justify" vertical="center" wrapText="1"/>
    </xf>
    <xf fontId="4" fillId="4" borderId="1" numFmtId="0" xfId="0" applyFont="1" applyFill="1" applyBorder="1" applyAlignment="1">
      <alignment horizontal="justify" vertical="center" wrapText="1"/>
    </xf>
    <xf fontId="4" fillId="0" borderId="1" numFmtId="0" xfId="0" applyFont="1" applyBorder="1" applyAlignment="1">
      <alignment horizontal="justify" vertical="center" wrapText="1"/>
    </xf>
    <xf fontId="9" fillId="0" borderId="1" numFmtId="0" xfId="0" applyFont="1" applyBorder="1" applyAlignment="1">
      <alignment horizontal="justify" vertical="center" wrapText="1"/>
    </xf>
    <xf fontId="4" fillId="0" borderId="1" numFmtId="0" xfId="0" applyFont="1" applyBorder="1" applyAlignment="1">
      <alignment horizontal="justify" shrinkToFit="1" vertical="center" wrapText="1"/>
    </xf>
    <xf fontId="4" fillId="0" borderId="1" numFmtId="0" xfId="0" applyFont="1" applyBorder="1" applyAlignment="1">
      <alignment horizontal="justify" shrinkToFit="1" vertical="top" wrapText="1"/>
    </xf>
    <xf fontId="4" fillId="0" borderId="0" numFmtId="0" xfId="0" applyFont="1" applyAlignment="1">
      <alignment horizontal="justify" vertical="top" wrapText="1"/>
    </xf>
    <xf fontId="4" fillId="7" borderId="3" numFmtId="1" xfId="1" applyNumberFormat="1" applyFont="1" applyFill="1" applyBorder="1" applyAlignment="1">
      <alignment horizontal="center" vertical="center" wrapText="1"/>
    </xf>
    <xf fontId="4" fillId="4" borderId="3" numFmtId="1" xfId="1" applyNumberFormat="1" applyFont="1" applyFill="1" applyBorder="1" applyAlignment="1">
      <alignment horizontal="center" vertical="center" wrapText="1"/>
    </xf>
    <xf fontId="4" fillId="4" borderId="1" numFmtId="1" xfId="1" applyNumberFormat="1" applyFont="1" applyFill="1" applyBorder="1" applyAlignment="1">
      <alignment vertical="center" wrapText="1"/>
    </xf>
    <xf fontId="7" fillId="4" borderId="1" numFmtId="1" xfId="1" applyNumberFormat="1" applyFont="1" applyFill="1" applyBorder="1" applyAlignment="1">
      <alignment horizontal="center" vertical="center" wrapText="1"/>
    </xf>
    <xf fontId="7" fillId="4" borderId="1" numFmtId="1" xfId="1" applyNumberFormat="1" applyFont="1" applyFill="1" applyBorder="1" applyAlignment="1">
      <alignment vertical="center" wrapText="1"/>
    </xf>
    <xf fontId="4" fillId="5" borderId="1" numFmtId="0" xfId="0" applyFont="1" applyFill="1" applyBorder="1" applyAlignment="1">
      <alignment horizontal="center" vertical="center" wrapText="1"/>
    </xf>
    <xf fontId="4" fillId="5" borderId="1" numFmtId="0" xfId="0" applyFont="1" applyFill="1" applyBorder="1" applyAlignment="1">
      <alignment vertical="center" wrapText="1"/>
    </xf>
    <xf fontId="4" fillId="6" borderId="1" numFmtId="160" xfId="0" applyNumberFormat="1" applyFont="1" applyFill="1" applyBorder="1" applyAlignment="1">
      <alignment horizontal="center" vertical="center" wrapText="1"/>
    </xf>
    <xf fontId="4" fillId="8" borderId="1" numFmtId="0" xfId="0" applyFont="1" applyFill="1" applyBorder="1" applyAlignment="1">
      <alignment horizontal="center" vertical="center" wrapText="1"/>
    </xf>
    <xf fontId="4" fillId="8" borderId="1" numFmtId="0" xfId="0" applyFont="1" applyFill="1" applyBorder="1" applyAlignment="1">
      <alignment horizontal="justify" vertical="center" wrapText="1"/>
    </xf>
    <xf fontId="4" fillId="8" borderId="1" numFmtId="160" xfId="0" applyNumberFormat="1" applyFont="1" applyFill="1" applyBorder="1" applyAlignment="1">
      <alignment horizontal="center" vertical="center" wrapText="1"/>
    </xf>
    <xf fontId="4" fillId="4" borderId="1" numFmtId="0" xfId="0" applyFont="1" applyFill="1" applyBorder="1" applyAlignment="1">
      <alignment horizontal="center" vertical="center" wrapText="1"/>
    </xf>
    <xf fontId="4" fillId="4" borderId="1" numFmtId="160" xfId="0" applyNumberFormat="1" applyFont="1" applyFill="1" applyBorder="1" applyAlignment="1">
      <alignment horizontal="center" vertical="center"/>
    </xf>
    <xf fontId="4" fillId="8" borderId="1" numFmtId="0" xfId="0" applyFont="1" applyFill="1" applyBorder="1" applyAlignment="1">
      <alignment vertical="center" wrapText="1"/>
    </xf>
    <xf fontId="4" fillId="0" borderId="5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justify" vertical="center" wrapText="1"/>
    </xf>
    <xf fontId="4" fillId="4" borderId="5" numFmtId="0" xfId="0" applyFont="1" applyFill="1" applyBorder="1" applyAlignment="1">
      <alignment horizontal="center" vertical="center" wrapText="1"/>
    </xf>
    <xf fontId="4" fillId="4" borderId="6" numFmtId="160" xfId="0" applyNumberFormat="1" applyFont="1" applyFill="1" applyBorder="1" applyAlignment="1">
      <alignment horizontal="center" vertical="center" wrapText="1"/>
    </xf>
    <xf fontId="4" fillId="4" borderId="1" numFmtId="160" xfId="0" applyNumberFormat="1" applyFont="1" applyFill="1" applyBorder="1" applyAlignment="1">
      <alignment horizontal="center" vertical="center" wrapText="1"/>
    </xf>
    <xf fontId="4" fillId="4" borderId="1" numFmtId="160" xfId="0" applyNumberFormat="1" applyFont="1" applyFill="1" applyBorder="1" applyAlignment="1">
      <alignment horizontal="justify" vertical="center" wrapText="1"/>
    </xf>
    <xf fontId="4" fillId="4" borderId="3" numFmtId="0" xfId="0" applyFont="1" applyFill="1" applyBorder="1" applyAlignment="1">
      <alignment horizontal="center" vertical="center" wrapText="1"/>
    </xf>
    <xf fontId="4" fillId="0" borderId="3" numFmtId="0" xfId="0" applyFont="1" applyBorder="1" applyAlignment="1">
      <alignment horizontal="justify" vertical="center" wrapText="1"/>
    </xf>
    <xf fontId="5" fillId="4" borderId="0" numFmtId="160" xfId="0" applyNumberFormat="1" applyFont="1" applyFill="1" applyAlignment="1">
      <alignment horizontal="center" vertical="center"/>
    </xf>
    <xf fontId="4" fillId="9" borderId="1" numFmtId="0" xfId="0" applyFont="1" applyFill="1" applyBorder="1" applyAlignment="1">
      <alignment horizontal="justify" vertical="top" wrapText="1"/>
    </xf>
    <xf fontId="7" fillId="5" borderId="1" numFmtId="1" xfId="1" applyNumberFormat="1" applyFont="1" applyFill="1" applyBorder="1" applyAlignment="1">
      <alignment horizontal="center" vertical="center" wrapText="1"/>
    </xf>
    <xf fontId="7" fillId="5" borderId="1" numFmtId="1" xfId="1" applyNumberFormat="1" applyFont="1" applyFill="1" applyBorder="1" applyAlignment="1">
      <alignment vertical="center" wrapText="1"/>
    </xf>
    <xf fontId="7" fillId="6" borderId="1" numFmtId="160" xfId="2" applyNumberFormat="1" applyFont="1" applyFill="1" applyBorder="1" applyAlignment="1">
      <alignment horizontal="center" vertical="center" wrapText="1"/>
    </xf>
    <xf fontId="4" fillId="0" borderId="0" numFmtId="0" xfId="0" applyFont="1" applyAlignment="1">
      <alignment vertical="center"/>
    </xf>
  </cellXfs>
  <cellStyles count="4">
    <cellStyle name="Обычный" xfId="0" builtinId="0"/>
    <cellStyle name="Открывавшаяся гиперссылка" xfId="1" builtinId="9"/>
    <cellStyle name="Хороший" xfId="2" builtinId="26"/>
    <cellStyle name="Элементы осей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31" zoomScale="85" workbookViewId="0">
      <selection activeCell="D129" activeCellId="0" sqref="D129"/>
    </sheetView>
  </sheetViews>
  <sheetFormatPr defaultRowHeight="15" customHeight="1"/>
  <cols>
    <col customWidth="1" min="1" max="1" style="1" width="28.28515625"/>
    <col customWidth="1" min="2" max="2" style="1" width="71"/>
    <col customWidth="1" min="3" max="3" style="2" width="12.42578125"/>
    <col customWidth="1" min="4" max="4" style="3" width="12.28515625"/>
    <col customWidth="1" min="5" max="5" style="4" width="10.85546875"/>
    <col customWidth="1" min="6" max="6" style="4" width="11.7109375"/>
    <col customWidth="1" min="7" max="257" style="4" width="9.140625"/>
  </cols>
  <sheetData>
    <row r="1" ht="15.75">
      <c r="A1" s="5"/>
      <c r="B1" s="6" t="s">
        <v>0</v>
      </c>
      <c r="C1" s="6"/>
      <c r="D1" s="6"/>
    </row>
    <row r="2" ht="15.75">
      <c r="A2" s="5"/>
      <c r="B2" s="7" t="s">
        <v>1</v>
      </c>
      <c r="C2" s="7"/>
      <c r="D2" s="7"/>
    </row>
    <row r="3" ht="15.75">
      <c r="A3" s="5"/>
      <c r="B3" s="7" t="s">
        <v>2</v>
      </c>
      <c r="C3" s="7"/>
      <c r="D3" s="7"/>
    </row>
    <row r="4" ht="15.75">
      <c r="A4" s="5"/>
      <c r="B4" s="8" t="s">
        <v>3</v>
      </c>
      <c r="C4" s="8"/>
      <c r="D4" s="8"/>
    </row>
    <row r="5" ht="7.5" customHeight="1">
      <c r="A5" s="5"/>
      <c r="B5" s="5"/>
    </row>
    <row r="6" ht="46.5" customHeight="1">
      <c r="A6" s="9" t="s">
        <v>4</v>
      </c>
      <c r="B6" s="9"/>
      <c r="C6" s="9"/>
      <c r="D6" s="9"/>
    </row>
    <row r="7" ht="5.25" customHeight="1">
      <c r="A7" s="9"/>
      <c r="B7" s="9"/>
      <c r="C7" s="10"/>
    </row>
    <row r="8" s="11" customFormat="1">
      <c r="A8" s="12"/>
      <c r="B8" s="12"/>
      <c r="C8" s="2"/>
      <c r="D8" s="2" t="s">
        <v>5</v>
      </c>
    </row>
    <row r="9" s="11" customFormat="1" ht="30.75" customHeight="1">
      <c r="A9" s="13" t="s">
        <v>6</v>
      </c>
      <c r="B9" s="14" t="s">
        <v>7</v>
      </c>
      <c r="C9" s="15" t="s">
        <v>8</v>
      </c>
      <c r="D9" s="15" t="s">
        <v>8</v>
      </c>
    </row>
    <row r="10" s="11" customFormat="1" ht="15.75">
      <c r="A10" s="16"/>
      <c r="B10" s="14"/>
      <c r="C10" s="15">
        <v>2027</v>
      </c>
      <c r="D10" s="15">
        <v>2028</v>
      </c>
    </row>
    <row r="11" s="11" customFormat="1">
      <c r="A11" s="17">
        <v>1</v>
      </c>
      <c r="B11" s="17">
        <v>2</v>
      </c>
      <c r="C11" s="18">
        <v>3</v>
      </c>
      <c r="D11" s="18">
        <v>4</v>
      </c>
    </row>
    <row r="12" s="11" customFormat="1" ht="28.5">
      <c r="A12" s="19" t="s">
        <v>9</v>
      </c>
      <c r="B12" s="20" t="s">
        <v>10</v>
      </c>
      <c r="C12" s="21">
        <f>C13+C52</f>
        <v>2963731.5999999996</v>
      </c>
      <c r="D12" s="21">
        <f>D13+D52</f>
        <v>3147997.6999999997</v>
      </c>
    </row>
    <row r="13" s="11" customFormat="1">
      <c r="A13" s="19"/>
      <c r="B13" s="20" t="s">
        <v>11</v>
      </c>
      <c r="C13" s="21">
        <f>C14+C30+C32+C39+C48</f>
        <v>2706584.8999999994</v>
      </c>
      <c r="D13" s="21">
        <f>D14+D30+D32+D39+D48</f>
        <v>2902171.1999999997</v>
      </c>
    </row>
    <row r="14" s="11" customFormat="1">
      <c r="A14" s="22" t="s">
        <v>12</v>
      </c>
      <c r="B14" s="23" t="s">
        <v>13</v>
      </c>
      <c r="C14" s="24">
        <f>C15</f>
        <v>2207372.1999999993</v>
      </c>
      <c r="D14" s="24">
        <f>D15</f>
        <v>2385324.3999999999</v>
      </c>
    </row>
    <row r="15" s="11" customFormat="1">
      <c r="A15" s="25" t="s">
        <v>14</v>
      </c>
      <c r="B15" s="26" t="s">
        <v>15</v>
      </c>
      <c r="C15" s="27">
        <f>C16+C17+C18+C19+C20+C21+C22+C23+C24+C25+C26+C27+C28+C29</f>
        <v>2207372.1999999993</v>
      </c>
      <c r="D15" s="27">
        <f>D16+D17+D18+D19+D20+D21+D22+D23+D24+D25+D26+D27+D28+D29</f>
        <v>2385324.3999999999</v>
      </c>
    </row>
    <row r="16" s="11" customFormat="1" ht="172.5" customHeight="1">
      <c r="A16" s="28" t="s">
        <v>16</v>
      </c>
      <c r="B16" s="29" t="s">
        <v>17</v>
      </c>
      <c r="C16" s="27">
        <v>1073647.2</v>
      </c>
      <c r="D16" s="27">
        <v>1160201.7</v>
      </c>
    </row>
    <row r="17" s="11" customFormat="1" ht="135.75" customHeight="1">
      <c r="A17" s="28" t="s">
        <v>18</v>
      </c>
      <c r="B17" s="30" t="s">
        <v>19</v>
      </c>
      <c r="C17" s="27">
        <v>1594.9000000000001</v>
      </c>
      <c r="D17" s="27">
        <v>1723.5</v>
      </c>
    </row>
    <row r="18" s="11" customFormat="1" ht="124.5" customHeight="1">
      <c r="A18" s="25" t="s">
        <v>20</v>
      </c>
      <c r="B18" s="30" t="s">
        <v>21</v>
      </c>
      <c r="C18" s="27">
        <v>280.69999999999999</v>
      </c>
      <c r="D18" s="27">
        <v>303.39999999999998</v>
      </c>
    </row>
    <row r="19" s="11" customFormat="1" ht="122.25" customHeight="1">
      <c r="A19" s="25" t="s">
        <v>22</v>
      </c>
      <c r="B19" s="31" t="s">
        <v>23</v>
      </c>
      <c r="C19" s="27">
        <v>36.200000000000003</v>
      </c>
      <c r="D19" s="27">
        <v>39.200000000000003</v>
      </c>
    </row>
    <row r="20" s="11" customFormat="1" ht="107.25" customHeight="1">
      <c r="A20" s="28" t="s">
        <v>24</v>
      </c>
      <c r="B20" s="32" t="s">
        <v>25</v>
      </c>
      <c r="C20" s="27">
        <v>15287.4</v>
      </c>
      <c r="D20" s="27">
        <v>16519.900000000001</v>
      </c>
    </row>
    <row r="21" s="11" customFormat="1" ht="75">
      <c r="A21" s="25" t="s">
        <v>26</v>
      </c>
      <c r="B21" s="30" t="s">
        <v>27</v>
      </c>
      <c r="C21" s="27">
        <v>24993.5</v>
      </c>
      <c r="D21" s="27">
        <v>27008.400000000001</v>
      </c>
    </row>
    <row r="22" s="11" customFormat="1" ht="342" customHeight="1">
      <c r="A22" s="25" t="s">
        <v>28</v>
      </c>
      <c r="B22" s="33" t="s">
        <v>29</v>
      </c>
      <c r="C22" s="27">
        <v>27577.5</v>
      </c>
      <c r="D22" s="27">
        <v>29800.700000000001</v>
      </c>
    </row>
    <row r="23" s="11" customFormat="1" ht="90">
      <c r="A23" s="34" t="s">
        <v>30</v>
      </c>
      <c r="B23" s="35" t="s">
        <v>31</v>
      </c>
      <c r="C23" s="27">
        <v>13196</v>
      </c>
      <c r="D23" s="27">
        <v>14259.799999999999</v>
      </c>
    </row>
    <row r="24" s="11" customFormat="1" ht="76.5" customHeight="1">
      <c r="A24" s="34" t="s">
        <v>32</v>
      </c>
      <c r="B24" s="35" t="s">
        <v>33</v>
      </c>
      <c r="C24" s="27">
        <v>129981.8</v>
      </c>
      <c r="D24" s="27">
        <v>140460.5</v>
      </c>
    </row>
    <row r="25" s="11" customFormat="1" ht="219.75" customHeight="1">
      <c r="A25" s="34" t="s">
        <v>34</v>
      </c>
      <c r="B25" s="35" t="s">
        <v>35</v>
      </c>
      <c r="C25" s="27">
        <v>14815.4</v>
      </c>
      <c r="D25" s="27">
        <v>16009.799999999999</v>
      </c>
    </row>
    <row r="26" s="11" customFormat="1" ht="225.75" customHeight="1">
      <c r="A26" s="34" t="s">
        <v>36</v>
      </c>
      <c r="B26" s="35" t="s">
        <v>37</v>
      </c>
      <c r="C26" s="27">
        <v>6093.3999999999996</v>
      </c>
      <c r="D26" s="27">
        <v>6584.5</v>
      </c>
    </row>
    <row r="27" s="11" customFormat="1" ht="213" customHeight="1">
      <c r="A27" s="34" t="s">
        <v>38</v>
      </c>
      <c r="B27" s="35" t="s">
        <v>39</v>
      </c>
      <c r="C27" s="27">
        <v>18018.5</v>
      </c>
      <c r="D27" s="27">
        <v>19471.099999999999</v>
      </c>
    </row>
    <row r="28" s="11" customFormat="1" ht="45" customHeight="1">
      <c r="A28" s="34" t="s">
        <v>40</v>
      </c>
      <c r="B28" s="35" t="s">
        <v>41</v>
      </c>
      <c r="C28" s="27">
        <v>874087.69999999995</v>
      </c>
      <c r="D28" s="27">
        <v>944554.19999999995</v>
      </c>
    </row>
    <row r="29" s="11" customFormat="1" ht="48.75" customHeight="1">
      <c r="A29" s="34" t="s">
        <v>42</v>
      </c>
      <c r="B29" s="35" t="s">
        <v>43</v>
      </c>
      <c r="C29" s="27">
        <v>7762</v>
      </c>
      <c r="D29" s="27">
        <v>8387.7000000000007</v>
      </c>
    </row>
    <row r="30" s="11" customFormat="1" ht="30">
      <c r="A30" s="22" t="s">
        <v>44</v>
      </c>
      <c r="B30" s="36" t="s">
        <v>45</v>
      </c>
      <c r="C30" s="24">
        <f>C31</f>
        <v>30733.200000000001</v>
      </c>
      <c r="D30" s="24">
        <f>D31</f>
        <v>32057.799999999999</v>
      </c>
    </row>
    <row r="31" s="37" customFormat="1" ht="30">
      <c r="A31" s="28" t="s">
        <v>46</v>
      </c>
      <c r="B31" s="38" t="s">
        <v>47</v>
      </c>
      <c r="C31" s="27">
        <v>30733.200000000001</v>
      </c>
      <c r="D31" s="27">
        <v>32057.799999999999</v>
      </c>
    </row>
    <row r="32" s="11" customFormat="1">
      <c r="A32" s="22" t="s">
        <v>48</v>
      </c>
      <c r="B32" s="36" t="s">
        <v>49</v>
      </c>
      <c r="C32" s="24">
        <f>C33+C36+C37+C38</f>
        <v>318176.5</v>
      </c>
      <c r="D32" s="24">
        <f>D33+D36+D37+D38</f>
        <v>332342</v>
      </c>
    </row>
    <row r="33" s="11" customFormat="1" ht="30">
      <c r="A33" s="25" t="s">
        <v>50</v>
      </c>
      <c r="B33" s="39" t="s">
        <v>51</v>
      </c>
      <c r="C33" s="27">
        <f>C34+C35</f>
        <v>310500</v>
      </c>
      <c r="D33" s="27">
        <f>D34+D35</f>
        <v>324500</v>
      </c>
    </row>
    <row r="34" s="11" customFormat="1" ht="30">
      <c r="A34" s="25" t="s">
        <v>52</v>
      </c>
      <c r="B34" s="39" t="s">
        <v>53</v>
      </c>
      <c r="C34" s="27">
        <v>214500</v>
      </c>
      <c r="D34" s="27">
        <v>224300</v>
      </c>
    </row>
    <row r="35" s="11" customFormat="1" ht="30">
      <c r="A35" s="25" t="s">
        <v>54</v>
      </c>
      <c r="B35" s="39" t="s">
        <v>55</v>
      </c>
      <c r="C35" s="27">
        <v>96000</v>
      </c>
      <c r="D35" s="27">
        <v>100200</v>
      </c>
    </row>
    <row r="36" s="11" customFormat="1">
      <c r="A36" s="25" t="s">
        <v>56</v>
      </c>
      <c r="B36" s="39" t="s">
        <v>57</v>
      </c>
      <c r="C36" s="27">
        <v>0</v>
      </c>
      <c r="D36" s="27">
        <v>0</v>
      </c>
    </row>
    <row r="37" s="11" customFormat="1">
      <c r="A37" s="25" t="s">
        <v>58</v>
      </c>
      <c r="B37" s="39" t="s">
        <v>59</v>
      </c>
      <c r="C37" s="27">
        <v>42</v>
      </c>
      <c r="D37" s="27">
        <v>42</v>
      </c>
    </row>
    <row r="38" s="11" customFormat="1" ht="30">
      <c r="A38" s="25" t="s">
        <v>60</v>
      </c>
      <c r="B38" s="39" t="s">
        <v>61</v>
      </c>
      <c r="C38" s="27">
        <v>7634.5</v>
      </c>
      <c r="D38" s="27">
        <v>7800</v>
      </c>
    </row>
    <row r="39" s="11" customFormat="1">
      <c r="A39" s="40" t="s">
        <v>62</v>
      </c>
      <c r="B39" s="41" t="s">
        <v>63</v>
      </c>
      <c r="C39" s="24">
        <f>C40+C42+C45</f>
        <v>118394</v>
      </c>
      <c r="D39" s="24">
        <f>D40+D42+D45</f>
        <v>119900</v>
      </c>
    </row>
    <row r="40" s="11" customFormat="1">
      <c r="A40" s="25" t="s">
        <v>64</v>
      </c>
      <c r="B40" s="39" t="s">
        <v>65</v>
      </c>
      <c r="C40" s="27">
        <f>C41</f>
        <v>50500</v>
      </c>
      <c r="D40" s="27">
        <f>D41</f>
        <v>51000</v>
      </c>
    </row>
    <row r="41" s="11" customFormat="1" ht="45">
      <c r="A41" s="25" t="s">
        <v>66</v>
      </c>
      <c r="B41" s="39" t="s">
        <v>67</v>
      </c>
      <c r="C41" s="27">
        <v>50500</v>
      </c>
      <c r="D41" s="27">
        <v>51000</v>
      </c>
    </row>
    <row r="42" s="11" customFormat="1">
      <c r="A42" s="28" t="s">
        <v>68</v>
      </c>
      <c r="B42" s="38" t="s">
        <v>69</v>
      </c>
      <c r="C42" s="27">
        <f>C43+C44</f>
        <v>33000</v>
      </c>
      <c r="D42" s="27">
        <f>D43+D44</f>
        <v>33500</v>
      </c>
    </row>
    <row r="43" s="11" customFormat="1">
      <c r="A43" s="28" t="s">
        <v>70</v>
      </c>
      <c r="B43" s="38" t="s">
        <v>71</v>
      </c>
      <c r="C43" s="27">
        <v>17800</v>
      </c>
      <c r="D43" s="27">
        <v>18100</v>
      </c>
    </row>
    <row r="44" s="11" customFormat="1">
      <c r="A44" s="28" t="s">
        <v>72</v>
      </c>
      <c r="B44" s="38" t="s">
        <v>73</v>
      </c>
      <c r="C44" s="27">
        <v>15200</v>
      </c>
      <c r="D44" s="27">
        <v>15400</v>
      </c>
    </row>
    <row r="45" s="11" customFormat="1">
      <c r="A45" s="25" t="s">
        <v>74</v>
      </c>
      <c r="B45" s="39" t="s">
        <v>75</v>
      </c>
      <c r="C45" s="27">
        <f>C46+C47</f>
        <v>34894</v>
      </c>
      <c r="D45" s="27">
        <f>D46+D47</f>
        <v>35400</v>
      </c>
    </row>
    <row r="46" s="11" customFormat="1" ht="30">
      <c r="A46" s="25" t="s">
        <v>76</v>
      </c>
      <c r="B46" s="39" t="s">
        <v>77</v>
      </c>
      <c r="C46" s="27">
        <v>26594</v>
      </c>
      <c r="D46" s="27">
        <v>26900</v>
      </c>
    </row>
    <row r="47" s="11" customFormat="1" ht="30">
      <c r="A47" s="25" t="s">
        <v>78</v>
      </c>
      <c r="B47" s="42" t="s">
        <v>79</v>
      </c>
      <c r="C47" s="27">
        <v>8300</v>
      </c>
      <c r="D47" s="27">
        <v>8500</v>
      </c>
    </row>
    <row r="48" s="11" customFormat="1">
      <c r="A48" s="40" t="s">
        <v>80</v>
      </c>
      <c r="B48" s="36" t="s">
        <v>81</v>
      </c>
      <c r="C48" s="24">
        <f>C49+C50</f>
        <v>31909</v>
      </c>
      <c r="D48" s="24">
        <f>D49+D50</f>
        <v>32547</v>
      </c>
    </row>
    <row r="49" s="11" customFormat="1" ht="45">
      <c r="A49" s="25" t="s">
        <v>82</v>
      </c>
      <c r="B49" s="39" t="s">
        <v>83</v>
      </c>
      <c r="C49" s="27">
        <v>31904</v>
      </c>
      <c r="D49" s="27">
        <v>32542</v>
      </c>
    </row>
    <row r="50" s="11" customFormat="1" ht="30">
      <c r="A50" s="25" t="s">
        <v>84</v>
      </c>
      <c r="B50" s="39" t="s">
        <v>85</v>
      </c>
      <c r="C50" s="27">
        <v>5</v>
      </c>
      <c r="D50" s="27">
        <v>5</v>
      </c>
    </row>
    <row r="51" s="11" customFormat="1" ht="30">
      <c r="A51" s="40" t="s">
        <v>86</v>
      </c>
      <c r="B51" s="36" t="s">
        <v>87</v>
      </c>
      <c r="C51" s="24">
        <v>0</v>
      </c>
      <c r="D51" s="24">
        <v>0</v>
      </c>
    </row>
    <row r="52" s="11" customFormat="1">
      <c r="A52" s="25"/>
      <c r="B52" s="43" t="s">
        <v>88</v>
      </c>
      <c r="C52" s="21">
        <f>C53+C71+C73+C84+C95+C127</f>
        <v>257146.70000000001</v>
      </c>
      <c r="D52" s="21">
        <f>D53+D71+D73+D84+D95+D127</f>
        <v>245826.5</v>
      </c>
    </row>
    <row r="53" s="11" customFormat="1" ht="30">
      <c r="A53" s="22" t="s">
        <v>89</v>
      </c>
      <c r="B53" s="36" t="s">
        <v>90</v>
      </c>
      <c r="C53" s="24">
        <f>C54+C56+C65+C68</f>
        <v>165694.70000000001</v>
      </c>
      <c r="D53" s="24">
        <f>D54+D56+D65+D68</f>
        <v>159267.89999999999</v>
      </c>
    </row>
    <row r="54" s="11" customFormat="1" ht="59.25" customHeight="1">
      <c r="A54" s="25" t="s">
        <v>91</v>
      </c>
      <c r="B54" s="44" t="s">
        <v>92</v>
      </c>
      <c r="C54" s="27">
        <f>C55</f>
        <v>0</v>
      </c>
      <c r="D54" s="27">
        <f>D55</f>
        <v>0</v>
      </c>
    </row>
    <row r="55" s="11" customFormat="1" ht="45">
      <c r="A55" s="25" t="s">
        <v>93</v>
      </c>
      <c r="B55" s="45" t="s">
        <v>94</v>
      </c>
      <c r="C55" s="27">
        <v>0</v>
      </c>
      <c r="D55" s="27">
        <v>0</v>
      </c>
    </row>
    <row r="56" s="11" customFormat="1" ht="75" customHeight="1">
      <c r="A56" s="25" t="s">
        <v>95</v>
      </c>
      <c r="B56" s="39" t="s">
        <v>96</v>
      </c>
      <c r="C56" s="27">
        <f>C57+C59+C61+C63</f>
        <v>151763.20000000001</v>
      </c>
      <c r="D56" s="27">
        <f>D57+D59+D61+D63</f>
        <v>145934.5</v>
      </c>
    </row>
    <row r="57" s="11" customFormat="1" ht="51" customHeight="1">
      <c r="A57" s="25" t="s">
        <v>97</v>
      </c>
      <c r="B57" s="39" t="s">
        <v>98</v>
      </c>
      <c r="C57" s="27">
        <f>C58</f>
        <v>140826.5</v>
      </c>
      <c r="D57" s="27">
        <f>D58</f>
        <v>135298.79999999999</v>
      </c>
    </row>
    <row r="58" s="11" customFormat="1" ht="60">
      <c r="A58" s="25" t="s">
        <v>99</v>
      </c>
      <c r="B58" s="39" t="s">
        <v>100</v>
      </c>
      <c r="C58" s="27">
        <v>140826.5</v>
      </c>
      <c r="D58" s="27">
        <v>135298.79999999999</v>
      </c>
    </row>
    <row r="59" s="11" customFormat="1" ht="60">
      <c r="A59" s="25" t="s">
        <v>101</v>
      </c>
      <c r="B59" s="39" t="s">
        <v>102</v>
      </c>
      <c r="C59" s="27">
        <f>C60</f>
        <v>1238.7</v>
      </c>
      <c r="D59" s="27">
        <f>D60</f>
        <v>1238.7</v>
      </c>
    </row>
    <row r="60" s="11" customFormat="1" ht="60">
      <c r="A60" s="25" t="s">
        <v>103</v>
      </c>
      <c r="B60" s="39" t="s">
        <v>104</v>
      </c>
      <c r="C60" s="27">
        <v>1238.7</v>
      </c>
      <c r="D60" s="27">
        <v>1238.7</v>
      </c>
    </row>
    <row r="61" s="11" customFormat="1" ht="65.25" customHeight="1">
      <c r="A61" s="25" t="s">
        <v>105</v>
      </c>
      <c r="B61" s="39" t="s">
        <v>106</v>
      </c>
      <c r="C61" s="27">
        <f>C62</f>
        <v>108</v>
      </c>
      <c r="D61" s="27">
        <f>D62</f>
        <v>108</v>
      </c>
    </row>
    <row r="62" s="11" customFormat="1" ht="53.25" customHeight="1">
      <c r="A62" s="25" t="s">
        <v>107</v>
      </c>
      <c r="B62" s="39" t="s">
        <v>108</v>
      </c>
      <c r="C62" s="27">
        <v>108</v>
      </c>
      <c r="D62" s="27">
        <v>108</v>
      </c>
    </row>
    <row r="63" s="11" customFormat="1" ht="30">
      <c r="A63" s="25" t="s">
        <v>109</v>
      </c>
      <c r="B63" s="39" t="s">
        <v>110</v>
      </c>
      <c r="C63" s="27">
        <f>C64</f>
        <v>9590</v>
      </c>
      <c r="D63" s="27">
        <f>D64</f>
        <v>9289</v>
      </c>
    </row>
    <row r="64" s="11" customFormat="1" ht="30">
      <c r="A64" s="25" t="s">
        <v>111</v>
      </c>
      <c r="B64" s="39" t="s">
        <v>112</v>
      </c>
      <c r="C64" s="27">
        <v>9590</v>
      </c>
      <c r="D64" s="27">
        <v>9289</v>
      </c>
    </row>
    <row r="65" s="11" customFormat="1" hidden="1">
      <c r="A65" s="25" t="s">
        <v>113</v>
      </c>
      <c r="B65" s="46" t="s">
        <v>114</v>
      </c>
      <c r="C65" s="27">
        <f>SUM(C66)</f>
        <v>0</v>
      </c>
      <c r="D65" s="27">
        <f>SUM(D66)</f>
        <v>0</v>
      </c>
    </row>
    <row r="66" s="11" customFormat="1" ht="45" hidden="1">
      <c r="A66" s="25" t="s">
        <v>115</v>
      </c>
      <c r="B66" s="46" t="s">
        <v>116</v>
      </c>
      <c r="C66" s="27">
        <f>C67</f>
        <v>0</v>
      </c>
      <c r="D66" s="27">
        <f>D67</f>
        <v>0</v>
      </c>
    </row>
    <row r="67" s="11" customFormat="1" ht="45" hidden="1">
      <c r="A67" s="25" t="s">
        <v>117</v>
      </c>
      <c r="B67" s="46" t="s">
        <v>118</v>
      </c>
      <c r="C67" s="27">
        <v>0</v>
      </c>
      <c r="D67" s="27">
        <v>0</v>
      </c>
    </row>
    <row r="68" s="11" customFormat="1" ht="66.75" customHeight="1">
      <c r="A68" s="25" t="s">
        <v>119</v>
      </c>
      <c r="B68" s="47" t="s">
        <v>120</v>
      </c>
      <c r="C68" s="27">
        <f>C69+C70</f>
        <v>13931.5</v>
      </c>
      <c r="D68" s="27">
        <f>D69+D70</f>
        <v>13333.4</v>
      </c>
    </row>
    <row r="69" s="11" customFormat="1" ht="57">
      <c r="A69" s="25" t="s">
        <v>121</v>
      </c>
      <c r="B69" s="47" t="s">
        <v>122</v>
      </c>
      <c r="C69" s="27">
        <v>11800</v>
      </c>
      <c r="D69" s="27">
        <v>11800</v>
      </c>
    </row>
    <row r="70" s="11" customFormat="1" ht="78" customHeight="1">
      <c r="A70" s="28" t="s">
        <v>123</v>
      </c>
      <c r="B70" s="47" t="s">
        <v>124</v>
      </c>
      <c r="C70" s="27">
        <v>2131.5</v>
      </c>
      <c r="D70" s="27">
        <v>1533.4000000000001</v>
      </c>
    </row>
    <row r="71" s="11" customFormat="1">
      <c r="A71" s="22" t="s">
        <v>125</v>
      </c>
      <c r="B71" s="36" t="s">
        <v>126</v>
      </c>
      <c r="C71" s="24">
        <f>C72</f>
        <v>0</v>
      </c>
      <c r="D71" s="24">
        <f>D72</f>
        <v>0</v>
      </c>
    </row>
    <row r="72" s="11" customFormat="1">
      <c r="A72" s="28" t="s">
        <v>127</v>
      </c>
      <c r="B72" s="38" t="s">
        <v>128</v>
      </c>
      <c r="C72" s="27">
        <v>0</v>
      </c>
      <c r="D72" s="27">
        <v>0</v>
      </c>
    </row>
    <row r="73" s="11" customFormat="1" ht="28.5">
      <c r="A73" s="22" t="s">
        <v>129</v>
      </c>
      <c r="B73" s="36" t="s">
        <v>130</v>
      </c>
      <c r="C73" s="24">
        <f>C74+C79</f>
        <v>27</v>
      </c>
      <c r="D73" s="24">
        <f>D74+D79</f>
        <v>27</v>
      </c>
    </row>
    <row r="74" s="11" customFormat="1">
      <c r="A74" s="25" t="s">
        <v>131</v>
      </c>
      <c r="B74" s="46" t="s">
        <v>132</v>
      </c>
      <c r="C74" s="27">
        <f>C75+C77</f>
        <v>20</v>
      </c>
      <c r="D74" s="27">
        <f>D75+D77</f>
        <v>20</v>
      </c>
    </row>
    <row r="75" s="11" customFormat="1">
      <c r="A75" s="25" t="s">
        <v>133</v>
      </c>
      <c r="B75" s="46" t="s">
        <v>134</v>
      </c>
      <c r="C75" s="27">
        <f>C76</f>
        <v>20</v>
      </c>
      <c r="D75" s="27">
        <f>D76</f>
        <v>20</v>
      </c>
    </row>
    <row r="76" s="11" customFormat="1" ht="28.5" customHeight="1">
      <c r="A76" s="25" t="s">
        <v>135</v>
      </c>
      <c r="B76" s="46" t="s">
        <v>136</v>
      </c>
      <c r="C76" s="27">
        <v>20</v>
      </c>
      <c r="D76" s="27">
        <v>20</v>
      </c>
    </row>
    <row r="77" s="11" customFormat="1">
      <c r="A77" s="25" t="s">
        <v>137</v>
      </c>
      <c r="B77" s="46" t="s">
        <v>138</v>
      </c>
      <c r="C77" s="27">
        <f>C78</f>
        <v>0</v>
      </c>
      <c r="D77" s="27">
        <f>D78</f>
        <v>0</v>
      </c>
    </row>
    <row r="78" s="11" customFormat="1" ht="28.5">
      <c r="A78" s="25" t="s">
        <v>139</v>
      </c>
      <c r="B78" s="46" t="s">
        <v>140</v>
      </c>
      <c r="C78" s="27">
        <v>0</v>
      </c>
      <c r="D78" s="27">
        <v>0</v>
      </c>
    </row>
    <row r="79" s="11" customFormat="1">
      <c r="A79" s="25" t="s">
        <v>141</v>
      </c>
      <c r="B79" s="39" t="s">
        <v>142</v>
      </c>
      <c r="C79" s="27">
        <f>C83+C80</f>
        <v>7</v>
      </c>
      <c r="D79" s="27">
        <f>D83+D80</f>
        <v>7</v>
      </c>
    </row>
    <row r="80" s="11" customFormat="1" ht="28.5">
      <c r="A80" s="25" t="s">
        <v>143</v>
      </c>
      <c r="B80" s="48" t="s">
        <v>144</v>
      </c>
      <c r="C80" s="27">
        <f>SUM(C81)</f>
        <v>7</v>
      </c>
      <c r="D80" s="27">
        <f>SUM(D81)</f>
        <v>7</v>
      </c>
    </row>
    <row r="81" s="11" customFormat="1" ht="28.5">
      <c r="A81" s="25" t="s">
        <v>145</v>
      </c>
      <c r="B81" s="42" t="s">
        <v>146</v>
      </c>
      <c r="C81" s="27">
        <v>7</v>
      </c>
      <c r="D81" s="27">
        <v>7</v>
      </c>
    </row>
    <row r="82" s="11" customFormat="1">
      <c r="A82" s="25" t="s">
        <v>147</v>
      </c>
      <c r="B82" s="46" t="s">
        <v>148</v>
      </c>
      <c r="C82" s="27">
        <f>C83</f>
        <v>0</v>
      </c>
      <c r="D82" s="27">
        <f>D83</f>
        <v>0</v>
      </c>
    </row>
    <row r="83" s="11" customFormat="1">
      <c r="A83" s="25" t="s">
        <v>149</v>
      </c>
      <c r="B83" s="39" t="s">
        <v>150</v>
      </c>
      <c r="C83" s="27">
        <v>0</v>
      </c>
      <c r="D83" s="27">
        <v>0</v>
      </c>
    </row>
    <row r="84" s="11" customFormat="1" ht="28.5">
      <c r="A84" s="22" t="s">
        <v>151</v>
      </c>
      <c r="B84" s="36" t="s">
        <v>152</v>
      </c>
      <c r="C84" s="24">
        <f>C85+C87+C89+C92</f>
        <v>86257.699999999997</v>
      </c>
      <c r="D84" s="24">
        <f>D85+D87+D89+D92</f>
        <v>81362.800000000003</v>
      </c>
    </row>
    <row r="85" s="11" customFormat="1">
      <c r="A85" s="25" t="s">
        <v>153</v>
      </c>
      <c r="B85" s="39" t="s">
        <v>154</v>
      </c>
      <c r="C85" s="27">
        <f>C86</f>
        <v>77300</v>
      </c>
      <c r="D85" s="27">
        <f>D86</f>
        <v>73500</v>
      </c>
    </row>
    <row r="86" s="11" customFormat="1" ht="23.25" customHeight="1">
      <c r="A86" s="25" t="s">
        <v>155</v>
      </c>
      <c r="B86" s="39" t="s">
        <v>156</v>
      </c>
      <c r="C86" s="27">
        <v>77300</v>
      </c>
      <c r="D86" s="27">
        <v>73500</v>
      </c>
    </row>
    <row r="87" s="11" customFormat="1" ht="75" customHeight="1">
      <c r="A87" s="25" t="s">
        <v>157</v>
      </c>
      <c r="B87" s="48" t="s">
        <v>158</v>
      </c>
      <c r="C87" s="27">
        <f>C88</f>
        <v>1070</v>
      </c>
      <c r="D87" s="27">
        <f>D88</f>
        <v>934</v>
      </c>
    </row>
    <row r="88" s="11" customFormat="1" ht="71.25">
      <c r="A88" s="25" t="s">
        <v>159</v>
      </c>
      <c r="B88" s="42" t="s">
        <v>160</v>
      </c>
      <c r="C88" s="27">
        <v>1070</v>
      </c>
      <c r="D88" s="27">
        <v>934</v>
      </c>
    </row>
    <row r="89" s="11" customFormat="1" ht="28.5">
      <c r="A89" s="25" t="s">
        <v>161</v>
      </c>
      <c r="B89" s="39" t="s">
        <v>162</v>
      </c>
      <c r="C89" s="27">
        <f>C90+C91</f>
        <v>7018</v>
      </c>
      <c r="D89" s="27">
        <f>D90+D91</f>
        <v>6139.6000000000004</v>
      </c>
    </row>
    <row r="90" s="11" customFormat="1" ht="37.5" customHeight="1">
      <c r="A90" s="25" t="s">
        <v>163</v>
      </c>
      <c r="B90" s="39" t="s">
        <v>164</v>
      </c>
      <c r="C90" s="27">
        <v>7018</v>
      </c>
      <c r="D90" s="27">
        <v>6139.6000000000004</v>
      </c>
    </row>
    <row r="91" s="11" customFormat="1" ht="42.75">
      <c r="A91" s="25" t="s">
        <v>165</v>
      </c>
      <c r="B91" s="48" t="s">
        <v>166</v>
      </c>
      <c r="C91" s="27">
        <v>0</v>
      </c>
      <c r="D91" s="27">
        <v>0</v>
      </c>
    </row>
    <row r="92" s="11" customFormat="1" ht="57">
      <c r="A92" s="25" t="s">
        <v>167</v>
      </c>
      <c r="B92" s="46" t="s">
        <v>168</v>
      </c>
      <c r="C92" s="27">
        <f>SUM(C93)</f>
        <v>869.70000000000005</v>
      </c>
      <c r="D92" s="27">
        <f>SUM(D93)</f>
        <v>789.20000000000005</v>
      </c>
    </row>
    <row r="93" s="11" customFormat="1" ht="64.5" customHeight="1">
      <c r="A93" s="25" t="s">
        <v>169</v>
      </c>
      <c r="B93" s="46" t="s">
        <v>170</v>
      </c>
      <c r="C93" s="27">
        <v>869.70000000000005</v>
      </c>
      <c r="D93" s="27">
        <v>789.20000000000005</v>
      </c>
    </row>
    <row r="94" s="11" customFormat="1">
      <c r="A94" s="22" t="s">
        <v>171</v>
      </c>
      <c r="B94" s="41" t="s">
        <v>172</v>
      </c>
      <c r="C94" s="24">
        <v>0</v>
      </c>
      <c r="D94" s="24">
        <v>0</v>
      </c>
    </row>
    <row r="95" s="11" customFormat="1">
      <c r="A95" s="22" t="s">
        <v>173</v>
      </c>
      <c r="B95" s="41" t="s">
        <v>174</v>
      </c>
      <c r="C95" s="24">
        <f>SUM(C96:C126)</f>
        <v>5167.3000000000002</v>
      </c>
      <c r="D95" s="24">
        <f>SUM(D96:D126)</f>
        <v>5168.8000000000002</v>
      </c>
    </row>
    <row r="96" s="11" customFormat="1" ht="57">
      <c r="A96" s="28" t="s">
        <v>175</v>
      </c>
      <c r="B96" s="48" t="s">
        <v>176</v>
      </c>
      <c r="C96" s="27">
        <v>52.899999999999999</v>
      </c>
      <c r="D96" s="27">
        <v>52.899999999999999</v>
      </c>
    </row>
    <row r="97" s="11" customFormat="1" ht="85.5">
      <c r="A97" s="28" t="s">
        <v>177</v>
      </c>
      <c r="B97" s="48" t="s">
        <v>178</v>
      </c>
      <c r="C97" s="27">
        <v>1.5</v>
      </c>
      <c r="D97" s="27">
        <v>1.5</v>
      </c>
    </row>
    <row r="98" s="11" customFormat="1" ht="75.75" customHeight="1">
      <c r="A98" s="28" t="s">
        <v>179</v>
      </c>
      <c r="B98" s="49" t="s">
        <v>180</v>
      </c>
      <c r="C98" s="27">
        <v>458.30000000000001</v>
      </c>
      <c r="D98" s="27">
        <v>458.30000000000001</v>
      </c>
    </row>
    <row r="99" s="11" customFormat="1" ht="71.25">
      <c r="A99" s="28" t="s">
        <v>181</v>
      </c>
      <c r="B99" s="50" t="s">
        <v>182</v>
      </c>
      <c r="C99" s="27">
        <v>25.800000000000001</v>
      </c>
      <c r="D99" s="27">
        <v>25.800000000000001</v>
      </c>
    </row>
    <row r="100" s="11" customFormat="1" ht="57">
      <c r="A100" s="28" t="s">
        <v>183</v>
      </c>
      <c r="B100" s="49" t="s">
        <v>184</v>
      </c>
      <c r="C100" s="27">
        <v>5.5</v>
      </c>
      <c r="D100" s="27">
        <v>5.5</v>
      </c>
    </row>
    <row r="101" s="11" customFormat="1" ht="60" hidden="1">
      <c r="A101" s="28" t="s">
        <v>185</v>
      </c>
      <c r="B101" s="48" t="s">
        <v>186</v>
      </c>
      <c r="C101" s="27">
        <v>0</v>
      </c>
      <c r="D101" s="27">
        <v>0</v>
      </c>
    </row>
    <row r="102" s="11" customFormat="1" ht="92.25" hidden="1" customHeight="1">
      <c r="A102" s="28" t="s">
        <v>187</v>
      </c>
      <c r="B102" s="35" t="s">
        <v>188</v>
      </c>
      <c r="C102" s="27">
        <v>0</v>
      </c>
      <c r="D102" s="27">
        <v>0</v>
      </c>
    </row>
    <row r="103" s="11" customFormat="1" ht="71.25">
      <c r="A103" s="28" t="s">
        <v>189</v>
      </c>
      <c r="B103" s="51" t="s">
        <v>190</v>
      </c>
      <c r="C103" s="27">
        <v>67.099999999999994</v>
      </c>
      <c r="D103" s="27">
        <v>67.099999999999994</v>
      </c>
    </row>
    <row r="104" s="11" customFormat="1" ht="77.25" customHeight="1">
      <c r="A104" s="28" t="s">
        <v>191</v>
      </c>
      <c r="B104" s="35" t="s">
        <v>192</v>
      </c>
      <c r="C104" s="27">
        <v>0</v>
      </c>
      <c r="D104" s="27">
        <v>0</v>
      </c>
    </row>
    <row r="105" s="11" customFormat="1" ht="74.25" customHeight="1">
      <c r="A105" s="28" t="s">
        <v>193</v>
      </c>
      <c r="B105" s="48" t="s">
        <v>194</v>
      </c>
      <c r="C105" s="27">
        <v>379.30000000000001</v>
      </c>
      <c r="D105" s="27">
        <v>379.30000000000001</v>
      </c>
    </row>
    <row r="106" s="11" customFormat="1" ht="63" customHeight="1">
      <c r="A106" s="25" t="s">
        <v>195</v>
      </c>
      <c r="B106" s="35" t="s">
        <v>196</v>
      </c>
      <c r="C106" s="27">
        <v>0.69999999999999996</v>
      </c>
      <c r="D106" s="27">
        <v>0.69999999999999996</v>
      </c>
    </row>
    <row r="107" s="11" customFormat="1" ht="75" hidden="1">
      <c r="A107" s="28" t="s">
        <v>197</v>
      </c>
      <c r="B107" s="50" t="s">
        <v>198</v>
      </c>
      <c r="C107" s="27">
        <v>0</v>
      </c>
      <c r="D107" s="27">
        <v>0</v>
      </c>
    </row>
    <row r="108" s="11" customFormat="1" ht="75" hidden="1">
      <c r="A108" s="28" t="s">
        <v>199</v>
      </c>
      <c r="B108" s="42" t="s">
        <v>200</v>
      </c>
      <c r="C108" s="27">
        <v>0</v>
      </c>
      <c r="D108" s="27">
        <v>0</v>
      </c>
    </row>
    <row r="109" s="11" customFormat="1" ht="91.5" customHeight="1">
      <c r="A109" s="25" t="s">
        <v>201</v>
      </c>
      <c r="B109" s="51" t="s">
        <v>202</v>
      </c>
      <c r="C109" s="27">
        <v>16.699999999999999</v>
      </c>
      <c r="D109" s="27">
        <v>16.699999999999999</v>
      </c>
    </row>
    <row r="110" s="11" customFormat="1" ht="83.25" customHeight="1">
      <c r="A110" s="28" t="s">
        <v>203</v>
      </c>
      <c r="B110" s="50" t="s">
        <v>204</v>
      </c>
      <c r="C110" s="27">
        <v>156.19999999999999</v>
      </c>
      <c r="D110" s="27">
        <v>156.19999999999999</v>
      </c>
    </row>
    <row r="111" s="11" customFormat="1" ht="110.25" customHeight="1">
      <c r="A111" s="28" t="s">
        <v>205</v>
      </c>
      <c r="B111" s="52" t="s">
        <v>206</v>
      </c>
      <c r="C111" s="27">
        <v>43.299999999999997</v>
      </c>
      <c r="D111" s="27">
        <v>43.299999999999997</v>
      </c>
    </row>
    <row r="112" s="11" customFormat="1" ht="66" customHeight="1">
      <c r="A112" s="53" t="s">
        <v>207</v>
      </c>
      <c r="B112" s="52" t="s">
        <v>208</v>
      </c>
      <c r="C112" s="27">
        <v>0.40000000000000002</v>
      </c>
      <c r="D112" s="27">
        <v>0.40000000000000002</v>
      </c>
    </row>
    <row r="113" s="37" customFormat="1" ht="68.25" customHeight="1">
      <c r="A113" s="28" t="s">
        <v>209</v>
      </c>
      <c r="B113" s="48" t="s">
        <v>210</v>
      </c>
      <c r="C113" s="27">
        <v>3.7000000000000002</v>
      </c>
      <c r="D113" s="27">
        <v>3.7000000000000002</v>
      </c>
    </row>
    <row r="114" s="37" customFormat="1" ht="96.75" customHeight="1">
      <c r="A114" s="28" t="s">
        <v>211</v>
      </c>
      <c r="B114" s="42" t="s">
        <v>212</v>
      </c>
      <c r="C114" s="27">
        <v>18.899999999999999</v>
      </c>
      <c r="D114" s="27">
        <v>18.899999999999999</v>
      </c>
    </row>
    <row r="115" s="37" customFormat="1" ht="75" customHeight="1">
      <c r="A115" s="28" t="s">
        <v>213</v>
      </c>
      <c r="B115" s="48" t="s">
        <v>214</v>
      </c>
      <c r="C115" s="27">
        <v>11.699999999999999</v>
      </c>
      <c r="D115" s="27">
        <v>13.199999999999999</v>
      </c>
    </row>
    <row r="116" s="11" customFormat="1" ht="60" customHeight="1">
      <c r="A116" s="54" t="s">
        <v>215</v>
      </c>
      <c r="B116" s="42" t="s">
        <v>216</v>
      </c>
      <c r="C116" s="27">
        <v>510.39999999999998</v>
      </c>
      <c r="D116" s="27">
        <v>510.39999999999998</v>
      </c>
    </row>
    <row r="117" s="11" customFormat="1" ht="71.25">
      <c r="A117" s="28" t="s">
        <v>217</v>
      </c>
      <c r="B117" s="48" t="s">
        <v>218</v>
      </c>
      <c r="C117" s="27">
        <v>2791.5</v>
      </c>
      <c r="D117" s="27">
        <v>2791.5</v>
      </c>
    </row>
    <row r="118" s="11" customFormat="1" ht="66.75" customHeight="1">
      <c r="A118" s="28" t="s">
        <v>219</v>
      </c>
      <c r="B118" s="48" t="s">
        <v>220</v>
      </c>
      <c r="C118" s="27">
        <v>3.3999999999999999</v>
      </c>
      <c r="D118" s="27">
        <v>3.3999999999999999</v>
      </c>
    </row>
    <row r="119" s="11" customFormat="1" ht="135" hidden="1">
      <c r="A119" s="28" t="s">
        <v>221</v>
      </c>
      <c r="B119" s="48" t="s">
        <v>222</v>
      </c>
      <c r="C119" s="27">
        <v>0</v>
      </c>
      <c r="D119" s="27">
        <v>0</v>
      </c>
    </row>
    <row r="120" s="11" customFormat="1" ht="106.5" customHeight="1">
      <c r="A120" s="25" t="s">
        <v>223</v>
      </c>
      <c r="B120" s="42" t="s">
        <v>224</v>
      </c>
      <c r="C120" s="27">
        <v>75.599999999999994</v>
      </c>
      <c r="D120" s="27">
        <v>75.599999999999994</v>
      </c>
    </row>
    <row r="121" s="11" customFormat="1" ht="48" customHeight="1">
      <c r="A121" s="28" t="s">
        <v>225</v>
      </c>
      <c r="B121" s="47" t="s">
        <v>226</v>
      </c>
      <c r="C121" s="27">
        <v>113.40000000000001</v>
      </c>
      <c r="D121" s="27">
        <v>113.40000000000001</v>
      </c>
    </row>
    <row r="122" s="11" customFormat="1" ht="57">
      <c r="A122" s="28" t="s">
        <v>227</v>
      </c>
      <c r="B122" s="48" t="s">
        <v>228</v>
      </c>
      <c r="C122" s="27">
        <v>401</v>
      </c>
      <c r="D122" s="27">
        <v>401</v>
      </c>
    </row>
    <row r="123" s="11" customFormat="1" ht="57">
      <c r="A123" s="28" t="s">
        <v>229</v>
      </c>
      <c r="B123" s="48" t="s">
        <v>230</v>
      </c>
      <c r="C123" s="27">
        <v>5</v>
      </c>
      <c r="D123" s="27">
        <v>5</v>
      </c>
    </row>
    <row r="124" s="11" customFormat="1" ht="57">
      <c r="A124" s="28" t="s">
        <v>231</v>
      </c>
      <c r="B124" s="47" t="s">
        <v>232</v>
      </c>
      <c r="C124" s="27">
        <v>20</v>
      </c>
      <c r="D124" s="27">
        <v>20</v>
      </c>
    </row>
    <row r="125" s="11" customFormat="1" ht="57">
      <c r="A125" s="28" t="s">
        <v>233</v>
      </c>
      <c r="B125" s="49" t="s">
        <v>234</v>
      </c>
      <c r="C125" s="27">
        <v>5</v>
      </c>
      <c r="D125" s="27">
        <v>5</v>
      </c>
    </row>
    <row r="126" s="11" customFormat="1" ht="33" customHeight="1">
      <c r="A126" s="28" t="s">
        <v>235</v>
      </c>
      <c r="B126" s="52" t="s">
        <v>236</v>
      </c>
      <c r="C126" s="27">
        <v>0</v>
      </c>
      <c r="D126" s="27">
        <v>0</v>
      </c>
    </row>
    <row r="127" s="11" customFormat="1">
      <c r="A127" s="22" t="s">
        <v>237</v>
      </c>
      <c r="B127" s="41" t="s">
        <v>238</v>
      </c>
      <c r="C127" s="24">
        <f>SUM(C128)</f>
        <v>0</v>
      </c>
      <c r="D127" s="24">
        <f>SUM(D128)</f>
        <v>0</v>
      </c>
    </row>
    <row r="128" s="11" customFormat="1">
      <c r="A128" s="28" t="s">
        <v>239</v>
      </c>
      <c r="B128" s="55" t="s">
        <v>240</v>
      </c>
      <c r="C128" s="27">
        <v>0</v>
      </c>
      <c r="D128" s="27">
        <v>0</v>
      </c>
    </row>
    <row r="129" s="11" customFormat="1">
      <c r="A129" s="56" t="s">
        <v>241</v>
      </c>
      <c r="B129" s="57" t="s">
        <v>242</v>
      </c>
      <c r="C129" s="21">
        <f>SUM(C130)</f>
        <v>3778205.2000000002</v>
      </c>
      <c r="D129" s="21">
        <f>SUM(D130)</f>
        <v>3702014.4000000004</v>
      </c>
    </row>
    <row r="130" s="11" customFormat="1" ht="30">
      <c r="A130" s="58" t="s">
        <v>243</v>
      </c>
      <c r="B130" s="59" t="s">
        <v>244</v>
      </c>
      <c r="C130" s="60">
        <f>SUM(C131,C134,C155,C163)</f>
        <v>3778205.2000000002</v>
      </c>
      <c r="D130" s="60">
        <f>SUM(D131,D134,D155,D163)</f>
        <v>3702014.4000000004</v>
      </c>
    </row>
    <row r="131" s="11" customFormat="1">
      <c r="A131" s="61" t="s">
        <v>245</v>
      </c>
      <c r="B131" s="62" t="s">
        <v>246</v>
      </c>
      <c r="C131" s="63">
        <f>SUM(C132:C133)</f>
        <v>325476</v>
      </c>
      <c r="D131" s="63">
        <f>SUM(D132:D133)</f>
        <v>331995.90000000002</v>
      </c>
    </row>
    <row r="132" s="11" customFormat="1" ht="30">
      <c r="A132" s="64" t="s">
        <v>247</v>
      </c>
      <c r="B132" s="47" t="s">
        <v>248</v>
      </c>
      <c r="C132" s="65">
        <v>325476</v>
      </c>
      <c r="D132" s="65">
        <v>331995.90000000002</v>
      </c>
    </row>
    <row r="133" s="11" customFormat="1" ht="30">
      <c r="A133" s="64" t="s">
        <v>249</v>
      </c>
      <c r="B133" s="47" t="s">
        <v>250</v>
      </c>
      <c r="C133" s="65">
        <v>0</v>
      </c>
      <c r="D133" s="65">
        <v>0</v>
      </c>
    </row>
    <row r="134" s="11" customFormat="1" ht="30">
      <c r="A134" s="61" t="s">
        <v>251</v>
      </c>
      <c r="B134" s="66" t="s">
        <v>252</v>
      </c>
      <c r="C134" s="63">
        <f>SUM(C135:C154)</f>
        <v>482577.30000000005</v>
      </c>
      <c r="D134" s="63">
        <f>SUM(D135:D154)</f>
        <v>408007.80000000005</v>
      </c>
    </row>
    <row r="135" s="11" customFormat="1" ht="51.75" customHeight="1">
      <c r="A135" s="67" t="s">
        <v>253</v>
      </c>
      <c r="B135" s="68" t="s">
        <v>254</v>
      </c>
      <c r="C135" s="65">
        <v>75652.399999999994</v>
      </c>
      <c r="D135" s="65">
        <v>88580</v>
      </c>
    </row>
    <row r="136" s="11" customFormat="1" ht="30" hidden="1">
      <c r="A136" s="69" t="s">
        <v>255</v>
      </c>
      <c r="B136" s="48" t="s">
        <v>256</v>
      </c>
      <c r="C136" s="70">
        <v>0</v>
      </c>
      <c r="D136" s="71">
        <v>0</v>
      </c>
    </row>
    <row r="137" s="11" customFormat="1" ht="80.25" hidden="1" customHeight="1">
      <c r="A137" s="64" t="s">
        <v>257</v>
      </c>
      <c r="B137" s="72" t="s">
        <v>258</v>
      </c>
      <c r="C137" s="71">
        <v>0</v>
      </c>
      <c r="D137" s="71">
        <v>0</v>
      </c>
    </row>
    <row r="138" s="11" customFormat="1" ht="45" hidden="1">
      <c r="A138" s="69" t="s">
        <v>259</v>
      </c>
      <c r="B138" s="72" t="s">
        <v>260</v>
      </c>
      <c r="C138" s="71">
        <v>0</v>
      </c>
      <c r="D138" s="71">
        <v>0</v>
      </c>
    </row>
    <row r="139" s="11" customFormat="1" ht="70.5" hidden="1" customHeight="1">
      <c r="A139" s="64" t="s">
        <v>261</v>
      </c>
      <c r="B139" s="48" t="s">
        <v>262</v>
      </c>
      <c r="C139" s="71">
        <v>0</v>
      </c>
      <c r="D139" s="71">
        <v>0</v>
      </c>
    </row>
    <row r="140" s="11" customFormat="1" ht="45" hidden="1">
      <c r="A140" s="67" t="s">
        <v>263</v>
      </c>
      <c r="B140" s="48" t="s">
        <v>264</v>
      </c>
      <c r="C140" s="65">
        <v>0</v>
      </c>
      <c r="D140" s="65">
        <v>0</v>
      </c>
    </row>
    <row r="141" s="11" customFormat="1" ht="30">
      <c r="A141" s="67" t="s">
        <v>265</v>
      </c>
      <c r="B141" s="48" t="s">
        <v>266</v>
      </c>
      <c r="C141" s="70">
        <v>0</v>
      </c>
      <c r="D141" s="65">
        <v>23544.599999999999</v>
      </c>
    </row>
    <row r="142" s="11" customFormat="1" ht="60" hidden="1">
      <c r="A142" s="69" t="s">
        <v>267</v>
      </c>
      <c r="B142" s="48" t="s">
        <v>268</v>
      </c>
      <c r="C142" s="65">
        <v>0</v>
      </c>
      <c r="D142" s="65">
        <v>0</v>
      </c>
    </row>
    <row r="143" s="11" customFormat="1" ht="60">
      <c r="A143" s="73" t="s">
        <v>269</v>
      </c>
      <c r="B143" s="48" t="s">
        <v>270</v>
      </c>
      <c r="C143" s="65">
        <v>58127.300000000003</v>
      </c>
      <c r="D143" s="65">
        <v>54011.300000000003</v>
      </c>
    </row>
    <row r="144" s="11" customFormat="1" ht="30" hidden="1">
      <c r="A144" s="64" t="s">
        <v>271</v>
      </c>
      <c r="B144" s="74" t="s">
        <v>272</v>
      </c>
      <c r="C144" s="65">
        <v>0</v>
      </c>
      <c r="D144" s="65">
        <v>0</v>
      </c>
    </row>
    <row r="145" s="11" customFormat="1" ht="59.25" customHeight="1">
      <c r="A145" s="64" t="s">
        <v>273</v>
      </c>
      <c r="B145" s="47" t="s">
        <v>274</v>
      </c>
      <c r="C145" s="65">
        <v>0</v>
      </c>
      <c r="D145" s="65">
        <v>0</v>
      </c>
    </row>
    <row r="146" s="11" customFormat="1" ht="30">
      <c r="A146" s="64" t="s">
        <v>275</v>
      </c>
      <c r="B146" s="47" t="s">
        <v>276</v>
      </c>
      <c r="C146" s="65">
        <v>9618.2000000000007</v>
      </c>
      <c r="D146" s="65">
        <v>9570.2999999999993</v>
      </c>
    </row>
    <row r="147" s="11" customFormat="1" ht="30">
      <c r="A147" s="64" t="s">
        <v>277</v>
      </c>
      <c r="B147" s="47" t="s">
        <v>278</v>
      </c>
      <c r="C147" s="65">
        <v>75139.5</v>
      </c>
      <c r="D147" s="65">
        <v>0</v>
      </c>
      <c r="E147" s="75"/>
    </row>
    <row r="148" s="11" customFormat="1" ht="30">
      <c r="A148" s="64" t="s">
        <v>279</v>
      </c>
      <c r="B148" s="76" t="s">
        <v>280</v>
      </c>
      <c r="C148" s="65">
        <v>2348.9000000000001</v>
      </c>
      <c r="D148" s="65">
        <v>2995.5</v>
      </c>
      <c r="E148" s="75"/>
    </row>
    <row r="149" s="11" customFormat="1">
      <c r="A149" s="64" t="s">
        <v>281</v>
      </c>
      <c r="B149" s="47" t="s">
        <v>282</v>
      </c>
      <c r="C149" s="65">
        <v>207.40000000000001</v>
      </c>
      <c r="D149" s="65">
        <v>211.30000000000001</v>
      </c>
    </row>
    <row r="150" s="11" customFormat="1" ht="30">
      <c r="A150" s="64" t="s">
        <v>283</v>
      </c>
      <c r="B150" s="47" t="s">
        <v>284</v>
      </c>
      <c r="C150" s="65">
        <v>17012.400000000001</v>
      </c>
      <c r="D150" s="65">
        <v>17203.200000000001</v>
      </c>
    </row>
    <row r="151" s="11" customFormat="1" ht="30" hidden="1">
      <c r="A151" s="64" t="s">
        <v>285</v>
      </c>
      <c r="B151" s="42" t="s">
        <v>286</v>
      </c>
      <c r="C151" s="65">
        <v>0</v>
      </c>
      <c r="D151" s="65">
        <v>0</v>
      </c>
    </row>
    <row r="152" s="11" customFormat="1" ht="30" hidden="1">
      <c r="A152" s="64" t="s">
        <v>287</v>
      </c>
      <c r="B152" s="47" t="s">
        <v>288</v>
      </c>
      <c r="C152" s="65">
        <v>0</v>
      </c>
      <c r="D152" s="65">
        <v>0</v>
      </c>
    </row>
    <row r="153" s="11" customFormat="1" ht="35.25" customHeight="1">
      <c r="A153" s="64" t="s">
        <v>289</v>
      </c>
      <c r="B153" s="47" t="s">
        <v>290</v>
      </c>
      <c r="C153" s="65">
        <v>22000</v>
      </c>
      <c r="D153" s="65">
        <v>0</v>
      </c>
    </row>
    <row r="154" s="11" customFormat="1">
      <c r="A154" s="64" t="s">
        <v>291</v>
      </c>
      <c r="B154" s="47" t="s">
        <v>292</v>
      </c>
      <c r="C154" s="65">
        <v>222471.20000000001</v>
      </c>
      <c r="D154" s="65">
        <v>211891.60000000001</v>
      </c>
    </row>
    <row r="155" s="11" customFormat="1">
      <c r="A155" s="61" t="s">
        <v>293</v>
      </c>
      <c r="B155" s="62" t="s">
        <v>294</v>
      </c>
      <c r="C155" s="63">
        <f>SUM(C156:C162)</f>
        <v>2868293.3999999999</v>
      </c>
      <c r="D155" s="63">
        <f>SUM(D156:D162)</f>
        <v>2860411.1000000001</v>
      </c>
    </row>
    <row r="156" s="11" customFormat="1" ht="30">
      <c r="A156" s="64" t="s">
        <v>295</v>
      </c>
      <c r="B156" s="47" t="s">
        <v>296</v>
      </c>
      <c r="C156" s="65">
        <v>2812725.2000000002</v>
      </c>
      <c r="D156" s="65">
        <v>2813989.6000000001</v>
      </c>
    </row>
    <row r="157" s="11" customFormat="1" ht="60">
      <c r="A157" s="64" t="s">
        <v>297</v>
      </c>
      <c r="B157" s="47" t="s">
        <v>298</v>
      </c>
      <c r="C157" s="65">
        <v>38070.800000000003</v>
      </c>
      <c r="D157" s="65">
        <v>38070.800000000003</v>
      </c>
    </row>
    <row r="158" s="11" customFormat="1" ht="45" hidden="1">
      <c r="A158" s="64" t="s">
        <v>299</v>
      </c>
      <c r="B158" s="47" t="s">
        <v>300</v>
      </c>
      <c r="C158" s="65">
        <v>0</v>
      </c>
      <c r="D158" s="65">
        <v>0</v>
      </c>
    </row>
    <row r="159" s="11" customFormat="1" ht="45">
      <c r="A159" s="64" t="s">
        <v>301</v>
      </c>
      <c r="B159" s="49" t="s">
        <v>302</v>
      </c>
      <c r="C159" s="65">
        <v>8.3000000000000007</v>
      </c>
      <c r="D159" s="65">
        <v>4</v>
      </c>
    </row>
    <row r="160" s="11" customFormat="1" ht="45">
      <c r="A160" s="64" t="s">
        <v>303</v>
      </c>
      <c r="B160" s="49" t="s">
        <v>304</v>
      </c>
      <c r="C160" s="65">
        <v>6898.5</v>
      </c>
      <c r="D160" s="65">
        <v>0</v>
      </c>
    </row>
    <row r="161" s="11" customFormat="1" ht="60">
      <c r="A161" s="64" t="s">
        <v>305</v>
      </c>
      <c r="B161" s="49" t="s">
        <v>306</v>
      </c>
      <c r="C161" s="65">
        <v>2243.9000000000001</v>
      </c>
      <c r="D161" s="65">
        <v>0</v>
      </c>
    </row>
    <row r="162" s="11" customFormat="1" ht="30">
      <c r="A162" s="64" t="s">
        <v>307</v>
      </c>
      <c r="B162" s="47" t="s">
        <v>308</v>
      </c>
      <c r="C162" s="65">
        <v>8346.7000000000007</v>
      </c>
      <c r="D162" s="65">
        <v>8346.7000000000007</v>
      </c>
    </row>
    <row r="163" s="11" customFormat="1">
      <c r="A163" s="61" t="s">
        <v>309</v>
      </c>
      <c r="B163" s="62" t="s">
        <v>310</v>
      </c>
      <c r="C163" s="63">
        <f>C164+C165+C166+C167</f>
        <v>101858.50000000001</v>
      </c>
      <c r="D163" s="63">
        <f>D164+D165+D166+D167</f>
        <v>101599.60000000001</v>
      </c>
    </row>
    <row r="164" s="11" customFormat="1" ht="120">
      <c r="A164" s="64" t="s">
        <v>311</v>
      </c>
      <c r="B164" s="47" t="s">
        <v>312</v>
      </c>
      <c r="C164" s="71">
        <v>1249.9000000000001</v>
      </c>
      <c r="D164" s="71">
        <v>1249.9000000000001</v>
      </c>
    </row>
    <row r="165" s="11" customFormat="1" ht="60">
      <c r="A165" s="64" t="s">
        <v>313</v>
      </c>
      <c r="B165" s="47" t="s">
        <v>314</v>
      </c>
      <c r="C165" s="71">
        <v>4328.1999999999998</v>
      </c>
      <c r="D165" s="71">
        <v>4381.8000000000002</v>
      </c>
    </row>
    <row r="166" s="11" customFormat="1" ht="102" customHeight="1">
      <c r="A166" s="64" t="s">
        <v>315</v>
      </c>
      <c r="B166" s="72" t="s">
        <v>316</v>
      </c>
      <c r="C166" s="65">
        <v>84057.100000000006</v>
      </c>
      <c r="D166" s="65">
        <v>83744.600000000006</v>
      </c>
    </row>
    <row r="167" s="11" customFormat="1" ht="30">
      <c r="A167" s="64" t="s">
        <v>317</v>
      </c>
      <c r="B167" s="47" t="s">
        <v>318</v>
      </c>
      <c r="C167" s="65">
        <v>12223.299999999999</v>
      </c>
      <c r="D167" s="65">
        <v>12223.299999999999</v>
      </c>
    </row>
    <row r="168" s="11" customFormat="1">
      <c r="A168" s="77"/>
      <c r="B168" s="78" t="s">
        <v>319</v>
      </c>
      <c r="C168" s="79">
        <f>SUM(C12+C129)</f>
        <v>6741936.7999999998</v>
      </c>
      <c r="D168" s="79">
        <f>SUM(D12+D129)</f>
        <v>6850012.0999999996</v>
      </c>
    </row>
    <row r="169" s="11" customFormat="1">
      <c r="A169" s="80"/>
      <c r="B169" s="80"/>
      <c r="C169" s="3"/>
      <c r="D169" s="3"/>
    </row>
    <row r="170" s="11" customFormat="1">
      <c r="A170" s="80"/>
      <c r="B170" s="80"/>
      <c r="C170" s="2"/>
      <c r="D170" s="3"/>
    </row>
  </sheetData>
  <mergeCells count="7">
    <mergeCell ref="B1:D1"/>
    <mergeCell ref="B2:D2"/>
    <mergeCell ref="B3:D3"/>
    <mergeCell ref="B4:D4"/>
    <mergeCell ref="A6:D6"/>
    <mergeCell ref="A9:A10"/>
    <mergeCell ref="B9:B10"/>
  </mergeCells>
  <printOptions headings="0" gridLines="0"/>
  <pageMargins left="1.1811020000000001" right="0" top="0.15748000000000001" bottom="0.15748000000000001" header="0.31496099999999999" footer="0.31496099999999999"/>
  <pageSetup paperSize="9" scale="7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Р7-Офис/2024.3.2.551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revision>2</cp:revision>
  <dcterms:created xsi:type="dcterms:W3CDTF">2008-08-05T09:03:00Z</dcterms:created>
  <dcterms:modified xsi:type="dcterms:W3CDTF">2025-12-11T11:33:57Z</dcterms:modified>
  <cp:version>1048576</cp:version>
</cp:coreProperties>
</file>