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2021 год исполнение бюджета\ДУМА\3з.приложения к пояснительной записке\"/>
    </mc:Choice>
  </mc:AlternateContent>
  <bookViews>
    <workbookView xWindow="0" yWindow="0" windowWidth="21570" windowHeight="9915"/>
  </bookViews>
  <sheets>
    <sheet name="Бюджет" sheetId="2" r:id="rId1"/>
    <sheet name="Лист1" sheetId="3" r:id="rId2"/>
  </sheets>
  <definedNames>
    <definedName name="_xlnm.Print_Titles" localSheetId="0">Бюджет!$4:$7</definedName>
    <definedName name="_xlnm.Print_Area" localSheetId="0">Бюджет!$A$1:$J$60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9" i="2" l="1"/>
  <c r="G58" i="2" l="1"/>
  <c r="H58" i="2"/>
  <c r="H14" i="2" l="1"/>
  <c r="H10" i="2" l="1"/>
  <c r="H11" i="2"/>
  <c r="H12" i="2"/>
  <c r="H13" i="2"/>
  <c r="H15" i="2"/>
  <c r="H16" i="2"/>
  <c r="H18" i="2"/>
  <c r="H19" i="2"/>
  <c r="H20" i="2"/>
  <c r="H22" i="2"/>
  <c r="H23" i="2"/>
  <c r="H24" i="2"/>
  <c r="H25" i="2"/>
  <c r="H26" i="2"/>
  <c r="H27" i="2"/>
  <c r="H29" i="2"/>
  <c r="H30" i="2"/>
  <c r="H31" i="2"/>
  <c r="H32" i="2"/>
  <c r="H34" i="2"/>
  <c r="H36" i="2"/>
  <c r="H37" i="2"/>
  <c r="H38" i="2"/>
  <c r="H39" i="2"/>
  <c r="H40" i="2"/>
  <c r="H42" i="2"/>
  <c r="H43" i="2"/>
  <c r="H45" i="2"/>
  <c r="H47" i="2"/>
  <c r="H48" i="2"/>
  <c r="H49" i="2"/>
  <c r="H50" i="2"/>
  <c r="H52" i="2"/>
  <c r="H53" i="2"/>
  <c r="H55" i="2"/>
  <c r="H56" i="2"/>
  <c r="G9" i="2"/>
  <c r="G10" i="2"/>
  <c r="G11" i="2"/>
  <c r="G12" i="2"/>
  <c r="G13" i="2"/>
  <c r="G15" i="2"/>
  <c r="G16" i="2"/>
  <c r="G18" i="2"/>
  <c r="G19" i="2"/>
  <c r="G20" i="2"/>
  <c r="G22" i="2"/>
  <c r="G23" i="2"/>
  <c r="G24" i="2"/>
  <c r="G25" i="2"/>
  <c r="G26" i="2"/>
  <c r="G27" i="2"/>
  <c r="G29" i="2"/>
  <c r="G31" i="2"/>
  <c r="G32" i="2"/>
  <c r="G34" i="2"/>
  <c r="G36" i="2"/>
  <c r="G37" i="2"/>
  <c r="G38" i="2"/>
  <c r="G39" i="2"/>
  <c r="G40" i="2"/>
  <c r="G42" i="2"/>
  <c r="G43" i="2"/>
  <c r="G45" i="2"/>
  <c r="G47" i="2"/>
  <c r="G48" i="2"/>
  <c r="G49" i="2"/>
  <c r="G50" i="2"/>
  <c r="G52" i="2"/>
  <c r="G53" i="2"/>
  <c r="G55" i="2"/>
  <c r="G56" i="2"/>
  <c r="E44" i="2"/>
  <c r="F44" i="2"/>
  <c r="D57" i="2"/>
  <c r="G46" i="2"/>
  <c r="D44" i="2"/>
  <c r="G28" i="2" l="1"/>
  <c r="G54" i="2"/>
  <c r="H44" i="2"/>
  <c r="H17" i="2"/>
  <c r="G57" i="2"/>
  <c r="H54" i="2"/>
  <c r="G51" i="2"/>
  <c r="H46" i="2"/>
  <c r="G41" i="2"/>
  <c r="G35" i="2"/>
  <c r="G33" i="2"/>
  <c r="H21" i="2"/>
  <c r="D59" i="2"/>
  <c r="H8" i="2"/>
  <c r="G8" i="2"/>
  <c r="G44" i="2"/>
  <c r="G21" i="2"/>
  <c r="G17" i="2"/>
  <c r="H51" i="2"/>
  <c r="H35" i="2"/>
  <c r="H57" i="2"/>
  <c r="H41" i="2"/>
  <c r="H33" i="2"/>
  <c r="H28" i="2"/>
  <c r="F59" i="2"/>
  <c r="E59" i="2"/>
  <c r="G59" i="2" l="1"/>
  <c r="H59" i="2"/>
</calcChain>
</file>

<file path=xl/sharedStrings.xml><?xml version="1.0" encoding="utf-8"?>
<sst xmlns="http://schemas.openxmlformats.org/spreadsheetml/2006/main" count="116" uniqueCount="114">
  <si>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</si>
  <si>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</si>
  <si>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</si>
  <si>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</si>
  <si>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</si>
  <si>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Массовый спорт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</si>
  <si>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</si>
  <si>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</si>
  <si>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</si>
  <si>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</si>
  <si>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</si>
  <si>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</si>
  <si>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</si>
  <si>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</si>
  <si>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</si>
  <si>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</si>
  <si>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</si>
  <si>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</si>
  <si>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</si>
  <si>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</si>
  <si>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</si>
  <si>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</si>
  <si>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</si>
  <si>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</si>
  <si>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</si>
  <si>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</si>
  <si>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</si>
  <si>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</si>
  <si>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</si>
  <si>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</si>
  <si>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</si>
  <si>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</si>
  <si>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</si>
  <si>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</si>
  <si>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</si>
  <si>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</si>
  <si>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</si>
  <si>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</si>
  <si>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Другие вопросы в области национальной безопасности и правоохранительной деятельности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</si>
  <si>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</si>
  <si>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</si>
  <si>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</si>
  <si>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</si>
  <si>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</si>
  <si>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</si>
  <si>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</si>
  <si>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</si>
  <si>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</si>
  <si>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</si>
  <si>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</si>
  <si>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</si>
  <si>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% исполнения к  утвержден-     ному плану года</t>
  </si>
  <si>
    <t>% исполнения к  уточненному плану года</t>
  </si>
  <si>
    <t>Приложение к пояснительной записке</t>
  </si>
  <si>
    <t>Рз, Пр</t>
  </si>
  <si>
    <t>Всего расходов: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</si>
  <si>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</si>
  <si>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</si>
  <si>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</si>
  <si>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</si>
  <si>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</si>
  <si>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</si>
  <si>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</si>
  <si>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</si>
  <si>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</si>
  <si>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</si>
  <si>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</si>
  <si>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</si>
  <si>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</si>
  <si>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Подраздел: Обеспечение проведения выборов и референдумов</t>
  </si>
  <si>
    <t>Увеличен объем бюджетных ассигнований на оплату труда</t>
  </si>
  <si>
    <t>Увеличен объем бюджетных ассигнований на проведение муниципальных выборов</t>
  </si>
  <si>
    <t>Увеличен объем бюджетных ассигнований на доплаты к пенсиям муниципальных служащих</t>
  </si>
  <si>
    <t>Увеличен объем бюджетных ассигнований на перевозку пассажиров и багажа автомобильным транспортом общего пользования на муниципальных автобусных маршрутах</t>
  </si>
  <si>
    <t>Оплата работ «по факту» на основании актов выполненных работ</t>
  </si>
  <si>
    <t xml:space="preserve">Пояснения по отклонениям, если отклонения составили 5% и более от утвержденного плана на год в ту или другую сторону </t>
  </si>
  <si>
    <t>Утвержденный план на 2021 год, утвержден решением Думы города Мегиона от 18.12.2020 №37</t>
  </si>
  <si>
    <t>Исполнено за 2021 год</t>
  </si>
  <si>
    <t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за 2021 год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</si>
  <si>
    <t xml:space="preserve">Уточненный план на 2021 год, утвержден решением Думы города Мегиона от 23.12.2021 №143 (с учетом уведомлений ДФ ХМАО-Югры)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</si>
  <si>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Увеличен объем иных межбюджетных трансфертов по реализации мероприятий на поддержку занятости населения </t>
  </si>
  <si>
    <t xml:space="preserve">Увеличен объем бюджетных ассигнований за счет средств,  направленных на исполнение  наказов избирателей Думы Ханты-Мансийского автономного округа-Югры, а также за счет средств резервного фонда Правительства Тюменской области </t>
  </si>
  <si>
    <r>
      <t>Увеличен объем целевых межбюджетных трансфертов</t>
    </r>
    <r>
      <rPr>
        <sz val="9"/>
        <color rgb="FF000000"/>
        <rFont val="Times New Roman"/>
        <family val="1"/>
        <charset val="204"/>
      </rPr>
      <t xml:space="preserve"> на обеспечение государственных гарантий на получение образования и осуществление,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</t>
    </r>
    <r>
      <rPr>
        <sz val="9"/>
        <color theme="1"/>
        <rFont val="Times New Roman"/>
        <family val="1"/>
        <charset val="204"/>
      </rPr>
      <t>(средства бюджета автономного округа)</t>
    </r>
  </si>
  <si>
    <t>Увеличен объем бюджетных ассигнований на капитальный ремонт и ремонт автомобильных дорог и внутриквартальных проездов (в рамках инициативных проектов), содержание и текущий ремонт автомобильных дорог,  проездов, элементов обустройства улично-дорожной сети</t>
  </si>
  <si>
    <t>Увеличен объем бюджетных ассигнований на предоставления субсидии организациям коммунального комплекса в целях оплаты задолженности за потребленные топливно-энергетические ресурсы перед гарантирующими поставщиками, а также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в целях обеспечения бесперебойной работы в осенне-зимний период</t>
  </si>
  <si>
    <t>Увеличен объем бюджетных ассигнований на создание объекта, предназначенного для содержания животных (в рамках инициативного проекта), на снос аварийного жилищного фонда, на  потребление электроэнергии на уличное освещение, на содержание городского кладбища и на подготовку объектов к новогодним мероприятиям</t>
  </si>
  <si>
    <t>Увеличен объем бюджетных ассигнований в целях  ликвидации несанкционированных свалок и расчета нормативов накопления твердых коммунальных отходов</t>
  </si>
  <si>
    <t>Увеличен объем бюджетных ассигнований на развитие рыбохозяйственного комплекса</t>
  </si>
  <si>
    <t>Уменьшен объем бюджетных ассигнований, в связи с экономией средств по оплате труда, командировочным расходам</t>
  </si>
  <si>
    <t>Увеличен объем бюджетных ассигнований на обеспечение деятельности Думы города</t>
  </si>
  <si>
    <t>В связи с отсутствием потребности, средства на осуществление переданных государственных полномочий по составлению (изменению) списков кандидатов в присяжные заседатели федеральных судов общей юрисдикции в РФ не освоены</t>
  </si>
  <si>
    <t>Увеличен объем бюджетных ассигнований на оплату труда  контрольно-счетной палаты, департамента финансов</t>
  </si>
  <si>
    <t>Увеличен объем бюджетных ассигнований на осуществление переданных полномочий РФ на государственную регистрацию актов гражданского состояния</t>
  </si>
  <si>
    <t>Уменьшен объем бюджетных ассигнований, в связи с уменьшением цены ПАО «Ростелеком» на услуги связи для обеспечения функционирования опытного участка АПК «Безопасный город"</t>
  </si>
  <si>
    <t>Увеличен объем бюджетных ассигнований на оплату труда, обеспечение деятельности МКУ "Управление капитального строительства и жилищно-коммунального комплекса"</t>
  </si>
  <si>
    <t>Увеличен объем бюджетных ассигнований на оплату исполнительных документов</t>
  </si>
  <si>
    <t xml:space="preserve">Увеличен объем бюджетных ассигнований на реализацию полномочий в области жилищных отношений, на управление муниципальным имуществом </t>
  </si>
  <si>
    <t>Невысокий процент исполнения обусловлен частичной оплатой приобретенных квартир, которые будут созданы в будущем в строящемся доме. Окончательный расчет планируется по факту введения дома в эксплуатацию в 2022 году</t>
  </si>
  <si>
    <t>Уменьшен объем целевых межбюджетных трансфертов, направленных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 Федеральным законом от 24 ноября 1995 года №181-ФЗ " О социальной защите инвалидов в Российской Федерации"</t>
  </si>
  <si>
    <t>Единовременные выплаты пострадавшим при пожаре не выплачены в полном объеме, в связи с отсутствием потребности</t>
  </si>
  <si>
    <t xml:space="preserve">Увеличен объем бюджетных ассигнований на реализацию полномочий в области жилищных отношений (обеспечение жилье молодых семей),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детей-сирот </t>
  </si>
  <si>
    <t xml:space="preserve">Невысокий процент исполнения по предоставлению жилых помещений детям-сиротам и детям, оставшимся без попечения родителей обусловлен не востребованностью в полном объеме доведенных бюджетных ассигнований, перенесением приобретения 3 квартир на 2022 год, в связи с отсутствием на рынке жилья города квартир, соответствующих требованиям, установленным приказами Региональной службы по тарифам Ханты-Мансийского автономного округа – Югры
</t>
  </si>
  <si>
    <t>Уменьшен объем целевых межбюджетных трансфертов на осуществление деятельности по опеке и попечительству</t>
  </si>
  <si>
    <t>Невысокий процент исполнения по обеспечению деятельности отдела опеки и попечительства обусловлен наличием вакантных должностей в размере 2,5 штатные единицы и экономией средств по материально-техническому обеспечению деятельности отдела</t>
  </si>
  <si>
    <t>Уменьшен объем бюджетных ассигнований, в связи с невостребованностью</t>
  </si>
  <si>
    <t>Увеличен объем бюджетных ассигнований на оплату труда МКУ "Управление гражданской защиты населения", увеличен объем бюджетных ассигнований в целях обеспечения антитеррористической защищенности:  приобретение и монтаж системы видеонаблюдения на объектах Мегиона  (камеры видеонаблюдения городская площадь);  для приобретения и установки стационарного ограждения на объекте "Благоустройство и озеленение городской площади", увеличен объем бюджетных ассигнований на санитарную обработку мест (территорий) общего пользования (включая улично-дорожную сеть города)</t>
  </si>
  <si>
    <t>Увеличен объем бюджетных ассигнований на организацию и проведение мероприятий в области информатики, на приобретение планшетного компьютера, на содержание светодиодных экранов</t>
  </si>
  <si>
    <t xml:space="preserve">Увеличен объем бюджетных ассигнований в связи с ростом штатной численности, а также на прокат видеоматериалов </t>
  </si>
  <si>
    <t>Увеличен объем бюджетных ассигнований  для заключения контрактов на оказание услуг в области телевидения</t>
  </si>
  <si>
    <t xml:space="preserve">Увеличен объем бюджетных ассигований на выплату заработной платы и начислений на выплаты по оплате труда работникам учреждений дополнительного образования детей в целях достижения целевого показателя. Также увеличен объем бюджетных ассигнований в связи с необходимостью реализации системы персонифицированного финансирования дополнительного образования детей </t>
  </si>
  <si>
    <t>Увеличен объем бюджетных ассигнований направленных на: оплату труда и обеспечение деятельности департамента образования и молодежной политики, на оплату заработной платы и начислений на выплаты по оплате труда вновь введенным работникам бухгалтерий;   для поддержки социально ориентированных некоммерческих организаций, в целях создания ресурсного центра поддержки добровольчества (волонтерства)</t>
  </si>
  <si>
    <t>Увеличен объем бюджетных ассигнований на организацию и обеспечение отдыха и оздоровления  детей (за счет остатка средств 2020 года благотворительных пожертвований ПАО "Славнефть-Мегионнефтегаз")</t>
  </si>
  <si>
    <t xml:space="preserve">Увеличен объем бюджетных ассигнований на выплату заработной платы и начислений на выплаты по оплате труда в целях достижения целевого показателя , а также вновь введенным рабоникам бухгалтерий.                                                                                                                               Увеличен объем бюджетных ассигнований  за счет средств,  направленных на исполнение  наказов избирателей Думы Ханты-Мансийского автономного округа-Югры и средств резервного фонда Правительства Тюменской области </t>
  </si>
  <si>
    <t>На территории города режим ЧС не вводился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</si>
</sst>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.00"/>
    <numFmt numFmtId="165" formatCode="0000"/>
    <numFmt numFmtId="166" formatCode="#,##0.0"/>
    <numFmt numFmtId="167" formatCode="#,##0.0;[Red]\-#,##0.0;0.0"/>
    <numFmt numFmtId="168" formatCode="#,##0.0_ ;[Red]\-#,##0.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1">
    <xf numFmtId="0" fontId="0" fillId="0" borderId="0" xfId="0"/>
    <xf numFmtId="0" fontId="1" fillId="2" borderId="0" xfId="1" applyFill="1"/>
    <xf numFmtId="0" fontId="1" fillId="2" borderId="0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4" fillId="2" borderId="0" xfId="1" applyFont="1" applyFill="1" applyBorder="1" applyProtection="1">
      <protection hidden="1"/>
    </xf>
    <xf numFmtId="0" fontId="4" fillId="2" borderId="0" xfId="1" applyFont="1" applyFill="1"/>
    <xf numFmtId="0" fontId="5" fillId="3" borderId="7" xfId="1" applyFont="1" applyFill="1" applyBorder="1" applyAlignment="1" applyProtection="1">
      <alignment vertical="center" wrapText="1"/>
      <protection hidden="1"/>
    </xf>
    <xf numFmtId="0" fontId="5" fillId="3" borderId="6" xfId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168" fontId="1" fillId="2" borderId="0" xfId="1" applyNumberFormat="1" applyFill="1"/>
    <xf numFmtId="0" fontId="13" fillId="2" borderId="0" xfId="1" applyFont="1" applyFill="1"/>
    <xf numFmtId="0" fontId="13" fillId="2" borderId="1" xfId="1" applyNumberFormat="1" applyFont="1" applyFill="1" applyBorder="1" applyAlignment="1" applyProtection="1">
      <protection hidden="1"/>
    </xf>
    <xf numFmtId="0" fontId="13" fillId="2" borderId="1" xfId="1" applyFont="1" applyFill="1" applyBorder="1" applyProtection="1">
      <protection hidden="1"/>
    </xf>
    <xf numFmtId="0" fontId="13" fillId="2" borderId="0" xfId="1" applyFont="1" applyFill="1" applyProtection="1">
      <protection hidden="1"/>
    </xf>
    <xf numFmtId="165" fontId="5" fillId="0" borderId="8" xfId="1" applyNumberFormat="1" applyFont="1" applyFill="1" applyBorder="1" applyAlignment="1" applyProtection="1">
      <alignment vertical="center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7" fontId="5" fillId="0" borderId="21" xfId="2" applyNumberFormat="1" applyFont="1" applyFill="1" applyBorder="1" applyAlignment="1" applyProtection="1">
      <alignment horizontal="center" vertical="center"/>
      <protection hidden="1"/>
    </xf>
    <xf numFmtId="166" fontId="5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vertical="center" wrapText="1"/>
      <protection hidden="1"/>
    </xf>
    <xf numFmtId="49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1" xfId="0" applyNumberFormat="1" applyFont="1" applyFill="1" applyBorder="1" applyAlignment="1" applyProtection="1">
      <alignment horizontal="center" vertical="center"/>
      <protection hidden="1"/>
    </xf>
    <xf numFmtId="166" fontId="5" fillId="3" borderId="7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NumberFormat="1" applyFont="1" applyFill="1" applyBorder="1" applyAlignment="1" applyProtection="1">
      <protection hidden="1"/>
    </xf>
    <xf numFmtId="0" fontId="12" fillId="0" borderId="5" xfId="1" applyNumberFormat="1" applyFont="1" applyFill="1" applyBorder="1" applyAlignment="1" applyProtection="1">
      <alignment vertical="center"/>
      <protection hidden="1"/>
    </xf>
    <xf numFmtId="0" fontId="17" fillId="0" borderId="4" xfId="1" applyNumberFormat="1" applyFont="1" applyFill="1" applyBorder="1" applyAlignment="1" applyProtection="1">
      <alignment horizontal="center" vertical="center"/>
      <protection hidden="1"/>
    </xf>
    <xf numFmtId="166" fontId="12" fillId="0" borderId="4" xfId="1" applyNumberFormat="1" applyFont="1" applyFill="1" applyBorder="1" applyAlignment="1" applyProtection="1">
      <alignment horizontal="center" vertical="center"/>
      <protection hidden="1"/>
    </xf>
    <xf numFmtId="166" fontId="12" fillId="0" borderId="19" xfId="1" applyNumberFormat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/>
    <xf numFmtId="0" fontId="5" fillId="3" borderId="6" xfId="1" applyFont="1" applyFill="1" applyBorder="1" applyAlignment="1">
      <alignment vertical="center"/>
    </xf>
    <xf numFmtId="0" fontId="1" fillId="0" borderId="0" xfId="1" applyFill="1" applyProtection="1">
      <protection hidden="1"/>
    </xf>
    <xf numFmtId="0" fontId="1" fillId="0" borderId="0" xfId="1" applyFill="1"/>
    <xf numFmtId="0" fontId="13" fillId="0" borderId="0" xfId="1" applyNumberFormat="1" applyFont="1" applyFill="1" applyBorder="1" applyAlignment="1" applyProtection="1">
      <alignment wrapText="1"/>
      <protection hidden="1"/>
    </xf>
    <xf numFmtId="0" fontId="13" fillId="0" borderId="0" xfId="1" applyFont="1" applyFill="1" applyBorder="1" applyProtection="1">
      <protection hidden="1"/>
    </xf>
    <xf numFmtId="0" fontId="13" fillId="0" borderId="0" xfId="1" applyFont="1" applyFill="1" applyProtection="1">
      <protection hidden="1"/>
    </xf>
    <xf numFmtId="0" fontId="13" fillId="0" borderId="0" xfId="1" applyFont="1" applyFill="1"/>
    <xf numFmtId="0" fontId="1" fillId="0" borderId="0" xfId="1" applyFill="1" applyBorder="1" applyProtection="1">
      <protection hidden="1"/>
    </xf>
    <xf numFmtId="0" fontId="15" fillId="0" borderId="16" xfId="1" applyNumberFormat="1" applyFont="1" applyFill="1" applyBorder="1" applyAlignment="1" applyProtection="1">
      <alignment horizontal="center" vertical="center"/>
      <protection hidden="1"/>
    </xf>
    <xf numFmtId="0" fontId="15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Protection="1">
      <protection hidden="1"/>
    </xf>
    <xf numFmtId="165" fontId="7" fillId="0" borderId="11" xfId="1" applyNumberFormat="1" applyFont="1" applyFill="1" applyBorder="1" applyAlignment="1" applyProtection="1">
      <alignment vertical="center" wrapText="1"/>
      <protection hidden="1"/>
    </xf>
    <xf numFmtId="49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/>
    <xf numFmtId="0" fontId="10" fillId="0" borderId="0" xfId="0" applyFont="1" applyFill="1"/>
    <xf numFmtId="0" fontId="5" fillId="3" borderId="7" xfId="1" applyFont="1" applyFill="1" applyBorder="1" applyAlignment="1">
      <alignment vertical="center" wrapText="1"/>
    </xf>
    <xf numFmtId="0" fontId="15" fillId="0" borderId="1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Font="1" applyFill="1" applyBorder="1" applyProtection="1">
      <protection hidden="1"/>
    </xf>
    <xf numFmtId="0" fontId="2" fillId="0" borderId="9" xfId="1" applyFont="1" applyFill="1" applyBorder="1"/>
    <xf numFmtId="0" fontId="5" fillId="0" borderId="6" xfId="1" applyFont="1" applyFill="1" applyBorder="1" applyAlignment="1">
      <alignment vertical="center"/>
    </xf>
    <xf numFmtId="0" fontId="7" fillId="0" borderId="7" xfId="1" applyFont="1" applyFill="1" applyBorder="1" applyAlignment="1" applyProtection="1">
      <alignment vertical="center"/>
      <protection hidden="1"/>
    </xf>
    <xf numFmtId="0" fontId="7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vertical="center"/>
    </xf>
    <xf numFmtId="0" fontId="5" fillId="0" borderId="6" xfId="1" applyFont="1" applyFill="1" applyBorder="1" applyAlignment="1" applyProtection="1">
      <alignment vertical="center" wrapText="1"/>
      <protection hidden="1"/>
    </xf>
    <xf numFmtId="0" fontId="5" fillId="0" borderId="20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5" fillId="0" borderId="7" xfId="1" applyFont="1" applyFill="1" applyBorder="1" applyAlignment="1" applyProtection="1">
      <alignment vertical="center"/>
      <protection hidden="1"/>
    </xf>
    <xf numFmtId="0" fontId="5" fillId="0" borderId="7" xfId="1" applyFont="1" applyFill="1" applyBorder="1" applyAlignment="1" applyProtection="1">
      <alignment vertical="center" wrapText="1"/>
      <protection hidden="1"/>
    </xf>
    <xf numFmtId="0" fontId="8" fillId="0" borderId="3" xfId="0" applyFont="1" applyFill="1" applyBorder="1" applyAlignment="1">
      <alignment vertical="center"/>
    </xf>
    <xf numFmtId="0" fontId="18" fillId="0" borderId="4" xfId="1" applyFont="1" applyFill="1" applyBorder="1" applyProtection="1">
      <protection hidden="1"/>
    </xf>
    <xf numFmtId="0" fontId="18" fillId="0" borderId="2" xfId="1" applyFont="1" applyFill="1" applyBorder="1"/>
    <xf numFmtId="2" fontId="5" fillId="0" borderId="6" xfId="1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0" borderId="7" xfId="1" applyFont="1" applyFill="1" applyBorder="1" applyAlignment="1" applyProtection="1">
      <alignment horizontal="justify" vertical="center"/>
      <protection hidden="1"/>
    </xf>
    <xf numFmtId="0" fontId="6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wrapText="1"/>
    </xf>
    <xf numFmtId="0" fontId="5" fillId="0" borderId="7" xfId="1" applyFont="1" applyFill="1" applyBorder="1" applyAlignment="1">
      <alignment wrapText="1"/>
    </xf>
    <xf numFmtId="1" fontId="1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14" fillId="0" borderId="0" xfId="0" applyFont="1" applyFill="1" applyAlignment="1">
      <alignment horizont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GridLines="0" tabSelected="1" topLeftCell="A7" zoomScaleNormal="100" workbookViewId="0">
      <selection activeCell="I19" sqref="I19"/>
    </sheetView>
  </sheetViews>
  <sheetFormatPr defaultColWidth="9.140625" defaultRowHeight="12.75" x14ac:dyDescent="0.2"/>
  <cols>
    <col min="1" max="1" width="4" style="1" customWidth="1"/>
    <col min="2" max="2" width="52.28515625" style="1" customWidth="1"/>
    <col min="3" max="3" width="9.140625" style="1" customWidth="1"/>
    <col min="4" max="4" width="14.710937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51.5703125" style="1" customWidth="1"/>
    <col min="10" max="10" width="37.85546875" style="1" customWidth="1"/>
    <col min="11" max="236" width="9.140625" style="1" customWidth="1"/>
    <col min="237" max="16384" width="9.140625" style="1"/>
  </cols>
  <sheetData>
    <row r="1" spans="1:20" ht="21.75" customHeight="1" x14ac:dyDescent="0.2">
      <c r="J1" s="1" t="s">
        <v>53</v>
      </c>
    </row>
    <row r="2" spans="1:20" s="35" customFormat="1" ht="36.75" customHeight="1" x14ac:dyDescent="0.25">
      <c r="A2" s="34"/>
      <c r="B2" s="76" t="s">
        <v>78</v>
      </c>
      <c r="C2" s="77"/>
      <c r="D2" s="77"/>
      <c r="E2" s="77"/>
      <c r="F2" s="77"/>
      <c r="G2" s="77"/>
      <c r="H2" s="77"/>
      <c r="I2" s="77"/>
      <c r="J2" s="77"/>
    </row>
    <row r="3" spans="1:20" s="35" customFormat="1" ht="12.75" customHeight="1" thickBot="1" x14ac:dyDescent="0.25">
      <c r="A3" s="34"/>
      <c r="B3" s="36"/>
      <c r="C3" s="37"/>
      <c r="D3" s="37"/>
      <c r="E3" s="37"/>
      <c r="F3" s="37"/>
      <c r="G3" s="37"/>
      <c r="H3" s="37"/>
      <c r="I3" s="38"/>
      <c r="J3" s="39"/>
    </row>
    <row r="4" spans="1:20" s="35" customFormat="1" ht="37.5" customHeight="1" x14ac:dyDescent="0.2">
      <c r="A4" s="40"/>
      <c r="B4" s="81" t="s">
        <v>50</v>
      </c>
      <c r="C4" s="78" t="s">
        <v>54</v>
      </c>
      <c r="D4" s="78" t="s">
        <v>76</v>
      </c>
      <c r="E4" s="78" t="s">
        <v>79</v>
      </c>
      <c r="F4" s="78" t="s">
        <v>77</v>
      </c>
      <c r="G4" s="78" t="s">
        <v>51</v>
      </c>
      <c r="H4" s="78" t="s">
        <v>52</v>
      </c>
      <c r="I4" s="89" t="s">
        <v>75</v>
      </c>
      <c r="J4" s="86" t="s">
        <v>56</v>
      </c>
    </row>
    <row r="5" spans="1:20" s="35" customFormat="1" ht="11.25" customHeight="1" x14ac:dyDescent="0.2">
      <c r="A5" s="40"/>
      <c r="B5" s="82"/>
      <c r="C5" s="84"/>
      <c r="D5" s="79"/>
      <c r="E5" s="79"/>
      <c r="F5" s="79"/>
      <c r="G5" s="79"/>
      <c r="H5" s="79"/>
      <c r="I5" s="79"/>
      <c r="J5" s="87"/>
    </row>
    <row r="6" spans="1:20" s="35" customFormat="1" ht="81.75" customHeight="1" thickBot="1" x14ac:dyDescent="0.25">
      <c r="A6" s="40"/>
      <c r="B6" s="83"/>
      <c r="C6" s="85"/>
      <c r="D6" s="80"/>
      <c r="E6" s="80"/>
      <c r="F6" s="80"/>
      <c r="G6" s="80"/>
      <c r="H6" s="80"/>
      <c r="I6" s="80"/>
      <c r="J6" s="88"/>
      <c r="L6" s="74"/>
      <c r="M6" s="74"/>
      <c r="N6" s="74"/>
      <c r="O6" s="74"/>
      <c r="P6" s="74"/>
      <c r="Q6" s="74"/>
      <c r="R6" s="74"/>
      <c r="S6" s="74"/>
      <c r="T6" s="75"/>
    </row>
    <row r="7" spans="1:20" s="35" customFormat="1" ht="12.75" customHeight="1" thickBot="1" x14ac:dyDescent="0.25">
      <c r="A7" s="40"/>
      <c r="B7" s="41">
        <v>1</v>
      </c>
      <c r="C7" s="42">
        <v>2</v>
      </c>
      <c r="D7" s="42">
        <v>3</v>
      </c>
      <c r="E7" s="42">
        <v>4</v>
      </c>
      <c r="F7" s="42">
        <v>5</v>
      </c>
      <c r="G7" s="42">
        <v>6</v>
      </c>
      <c r="H7" s="42">
        <v>7</v>
      </c>
      <c r="I7" s="42">
        <v>8</v>
      </c>
      <c r="J7" s="50">
        <v>9</v>
      </c>
      <c r="L7" s="74"/>
      <c r="M7" s="74"/>
      <c r="N7" s="74"/>
      <c r="O7" s="74"/>
      <c r="P7" s="74"/>
      <c r="Q7" s="74"/>
      <c r="R7" s="74"/>
      <c r="S7" s="74"/>
      <c r="T7" s="75"/>
    </row>
    <row r="8" spans="1:20" s="47" customFormat="1" ht="24.75" customHeight="1" x14ac:dyDescent="0.2">
      <c r="A8" s="43"/>
      <c r="B8" s="44" t="s">
        <v>49</v>
      </c>
      <c r="C8" s="45" t="s">
        <v>57</v>
      </c>
      <c r="D8" s="46">
        <v>437449.1</v>
      </c>
      <c r="E8" s="46">
        <v>514677.1</v>
      </c>
      <c r="F8" s="46">
        <v>505667.2</v>
      </c>
      <c r="G8" s="46">
        <f>SUM(F8/D8)*100</f>
        <v>115.59452288277654</v>
      </c>
      <c r="H8" s="46">
        <f>SUM(F8/E8)*100</f>
        <v>98.249407249710558</v>
      </c>
      <c r="I8" s="51"/>
      <c r="J8" s="52"/>
    </row>
    <row r="9" spans="1:20" s="35" customFormat="1" ht="24" x14ac:dyDescent="0.2">
      <c r="A9" s="40"/>
      <c r="B9" s="15" t="s">
        <v>48</v>
      </c>
      <c r="C9" s="16">
        <v>102</v>
      </c>
      <c r="D9" s="17">
        <v>6143.3</v>
      </c>
      <c r="E9" s="18">
        <v>5278</v>
      </c>
      <c r="F9" s="18">
        <v>5205.6000000000004</v>
      </c>
      <c r="G9" s="19">
        <f t="shared" ref="G9:G59" si="0">SUM(F9/D9)*100</f>
        <v>84.736216691354812</v>
      </c>
      <c r="H9" s="19">
        <f t="shared" ref="H9:H59" si="1">SUM(F9/E9)*100</f>
        <v>98.628268283440704</v>
      </c>
      <c r="I9" s="63" t="s">
        <v>88</v>
      </c>
      <c r="J9" s="53"/>
    </row>
    <row r="10" spans="1:20" s="35" customFormat="1" ht="43.5" customHeight="1" x14ac:dyDescent="0.2">
      <c r="A10" s="40"/>
      <c r="B10" s="15" t="s">
        <v>47</v>
      </c>
      <c r="C10" s="16">
        <v>103</v>
      </c>
      <c r="D10" s="17">
        <v>9844</v>
      </c>
      <c r="E10" s="18">
        <v>12798</v>
      </c>
      <c r="F10" s="18">
        <v>12741.3</v>
      </c>
      <c r="G10" s="19">
        <f t="shared" si="0"/>
        <v>129.43214140593253</v>
      </c>
      <c r="H10" s="19">
        <f t="shared" si="1"/>
        <v>99.556962025316452</v>
      </c>
      <c r="I10" s="63" t="s">
        <v>89</v>
      </c>
      <c r="J10" s="53"/>
    </row>
    <row r="11" spans="1:20" s="35" customFormat="1" ht="36" customHeight="1" x14ac:dyDescent="0.25">
      <c r="A11" s="40"/>
      <c r="B11" s="15" t="s">
        <v>46</v>
      </c>
      <c r="C11" s="16">
        <v>104</v>
      </c>
      <c r="D11" s="17">
        <v>194775.1</v>
      </c>
      <c r="E11" s="18">
        <v>207851.4</v>
      </c>
      <c r="F11" s="18">
        <v>205160.1</v>
      </c>
      <c r="G11" s="19">
        <f t="shared" si="0"/>
        <v>105.33179035718632</v>
      </c>
      <c r="H11" s="19">
        <f t="shared" si="1"/>
        <v>98.705180720457022</v>
      </c>
      <c r="I11" s="63" t="s">
        <v>70</v>
      </c>
      <c r="J11" s="53"/>
      <c r="K11" s="48"/>
    </row>
    <row r="12" spans="1:20" ht="63" customHeight="1" x14ac:dyDescent="0.25">
      <c r="A12" s="2"/>
      <c r="B12" s="15" t="s">
        <v>45</v>
      </c>
      <c r="C12" s="16">
        <v>105</v>
      </c>
      <c r="D12" s="17">
        <v>10.5</v>
      </c>
      <c r="E12" s="18">
        <v>10.5</v>
      </c>
      <c r="F12" s="18">
        <v>0</v>
      </c>
      <c r="G12" s="19">
        <f t="shared" si="0"/>
        <v>0</v>
      </c>
      <c r="H12" s="19">
        <f t="shared" si="1"/>
        <v>0</v>
      </c>
      <c r="I12" s="63" t="s">
        <v>90</v>
      </c>
      <c r="J12" s="63" t="s">
        <v>90</v>
      </c>
      <c r="K12" s="8"/>
    </row>
    <row r="13" spans="1:20" ht="39" customHeight="1" x14ac:dyDescent="0.2">
      <c r="A13" s="2"/>
      <c r="B13" s="15" t="s">
        <v>44</v>
      </c>
      <c r="C13" s="16">
        <v>106</v>
      </c>
      <c r="D13" s="17">
        <v>44413.2</v>
      </c>
      <c r="E13" s="18">
        <v>47742.6</v>
      </c>
      <c r="F13" s="18">
        <v>47637.9</v>
      </c>
      <c r="G13" s="19">
        <f t="shared" si="0"/>
        <v>107.26067925751805</v>
      </c>
      <c r="H13" s="19">
        <f t="shared" si="1"/>
        <v>99.78069899837881</v>
      </c>
      <c r="I13" s="63" t="s">
        <v>91</v>
      </c>
      <c r="J13" s="53"/>
      <c r="K13" s="9"/>
    </row>
    <row r="14" spans="1:20" ht="49.5" hidden="1" customHeight="1" x14ac:dyDescent="0.2">
      <c r="A14" s="2"/>
      <c r="B14" s="15" t="s">
        <v>69</v>
      </c>
      <c r="C14" s="16">
        <v>107</v>
      </c>
      <c r="D14" s="17">
        <v>0</v>
      </c>
      <c r="E14" s="18">
        <v>0</v>
      </c>
      <c r="F14" s="18">
        <v>0</v>
      </c>
      <c r="G14" s="19"/>
      <c r="H14" s="19" t="e">
        <f t="shared" ref="H14" si="2">SUM(F14/E14)*100</f>
        <v>#DIV/0!</v>
      </c>
      <c r="I14" s="49" t="s">
        <v>71</v>
      </c>
      <c r="J14" s="33"/>
    </row>
    <row r="15" spans="1:20" x14ac:dyDescent="0.2">
      <c r="A15" s="2"/>
      <c r="B15" s="15" t="s">
        <v>43</v>
      </c>
      <c r="C15" s="16">
        <v>111</v>
      </c>
      <c r="D15" s="17">
        <v>1000</v>
      </c>
      <c r="E15" s="18">
        <v>476</v>
      </c>
      <c r="F15" s="18">
        <v>0</v>
      </c>
      <c r="G15" s="19">
        <f t="shared" si="0"/>
        <v>0</v>
      </c>
      <c r="H15" s="19">
        <f t="shared" si="1"/>
        <v>0</v>
      </c>
      <c r="I15" s="90" t="s">
        <v>113</v>
      </c>
      <c r="J15" s="90" t="s">
        <v>113</v>
      </c>
    </row>
    <row r="16" spans="1:20" ht="24" x14ac:dyDescent="0.2">
      <c r="A16" s="2"/>
      <c r="B16" s="15" t="s">
        <v>42</v>
      </c>
      <c r="C16" s="16">
        <v>113</v>
      </c>
      <c r="D16" s="17">
        <v>181263</v>
      </c>
      <c r="E16" s="18">
        <v>240520.6</v>
      </c>
      <c r="F16" s="18">
        <v>234922.3</v>
      </c>
      <c r="G16" s="19">
        <f t="shared" si="0"/>
        <v>129.60300778426927</v>
      </c>
      <c r="H16" s="19">
        <f t="shared" si="1"/>
        <v>97.672423900489179</v>
      </c>
      <c r="I16" s="63" t="s">
        <v>95</v>
      </c>
      <c r="J16" s="56"/>
    </row>
    <row r="17" spans="1:11" s="5" customFormat="1" ht="25.5" customHeight="1" x14ac:dyDescent="0.2">
      <c r="A17" s="4"/>
      <c r="B17" s="20" t="s">
        <v>41</v>
      </c>
      <c r="C17" s="21" t="s">
        <v>58</v>
      </c>
      <c r="D17" s="22">
        <v>47860.7</v>
      </c>
      <c r="E17" s="22">
        <v>52132.9</v>
      </c>
      <c r="F17" s="22">
        <v>50968.2</v>
      </c>
      <c r="G17" s="23">
        <f t="shared" si="0"/>
        <v>106.49280098285232</v>
      </c>
      <c r="H17" s="23">
        <f t="shared" si="1"/>
        <v>97.765902146245452</v>
      </c>
      <c r="I17" s="54"/>
      <c r="J17" s="55"/>
    </row>
    <row r="18" spans="1:11" ht="36" x14ac:dyDescent="0.2">
      <c r="A18" s="2"/>
      <c r="B18" s="15" t="s">
        <v>40</v>
      </c>
      <c r="C18" s="16">
        <v>304</v>
      </c>
      <c r="D18" s="24">
        <v>6688.6</v>
      </c>
      <c r="E18" s="18">
        <v>6833.6</v>
      </c>
      <c r="F18" s="18">
        <v>6830.4</v>
      </c>
      <c r="G18" s="19">
        <f t="shared" si="0"/>
        <v>102.12002511736387</v>
      </c>
      <c r="H18" s="19">
        <f t="shared" si="1"/>
        <v>99.953172559119636</v>
      </c>
      <c r="I18" s="60" t="s">
        <v>92</v>
      </c>
      <c r="J18" s="57"/>
    </row>
    <row r="19" spans="1:11" ht="123" customHeight="1" x14ac:dyDescent="0.2">
      <c r="A19" s="2"/>
      <c r="B19" s="15" t="s">
        <v>39</v>
      </c>
      <c r="C19" s="16">
        <v>309</v>
      </c>
      <c r="D19" s="17">
        <v>38044.199999999997</v>
      </c>
      <c r="E19" s="18">
        <v>43031.8</v>
      </c>
      <c r="F19" s="18">
        <v>41898.800000000003</v>
      </c>
      <c r="G19" s="19">
        <f t="shared" si="0"/>
        <v>110.13189921196924</v>
      </c>
      <c r="H19" s="19">
        <f t="shared" si="1"/>
        <v>97.367063427511752</v>
      </c>
      <c r="I19" s="69" t="s">
        <v>105</v>
      </c>
      <c r="J19" s="53"/>
    </row>
    <row r="20" spans="1:11" ht="49.5" customHeight="1" x14ac:dyDescent="0.2">
      <c r="A20" s="2"/>
      <c r="B20" s="15" t="s">
        <v>38</v>
      </c>
      <c r="C20" s="16">
        <v>314</v>
      </c>
      <c r="D20" s="17">
        <v>3127.9</v>
      </c>
      <c r="E20" s="18">
        <v>2267.5</v>
      </c>
      <c r="F20" s="18">
        <v>2239</v>
      </c>
      <c r="G20" s="19">
        <f t="shared" si="0"/>
        <v>71.581572300904767</v>
      </c>
      <c r="H20" s="19">
        <f t="shared" si="1"/>
        <v>98.743109151047406</v>
      </c>
      <c r="I20" s="63" t="s">
        <v>93</v>
      </c>
      <c r="J20" s="56"/>
      <c r="K20" s="10"/>
    </row>
    <row r="21" spans="1:11" s="5" customFormat="1" ht="24.75" customHeight="1" x14ac:dyDescent="0.2">
      <c r="A21" s="4"/>
      <c r="B21" s="20" t="s">
        <v>37</v>
      </c>
      <c r="C21" s="21" t="s">
        <v>59</v>
      </c>
      <c r="D21" s="22">
        <v>217887.4</v>
      </c>
      <c r="E21" s="22">
        <v>390948.1</v>
      </c>
      <c r="F21" s="22">
        <v>389216.3</v>
      </c>
      <c r="G21" s="23">
        <f t="shared" si="0"/>
        <v>178.63185296625687</v>
      </c>
      <c r="H21" s="23">
        <f t="shared" si="1"/>
        <v>99.55702560007326</v>
      </c>
      <c r="I21" s="54"/>
      <c r="J21" s="55"/>
    </row>
    <row r="22" spans="1:11" ht="42" customHeight="1" x14ac:dyDescent="0.2">
      <c r="A22" s="2"/>
      <c r="B22" s="15" t="s">
        <v>36</v>
      </c>
      <c r="C22" s="16">
        <v>401</v>
      </c>
      <c r="D22" s="17">
        <v>3140.7</v>
      </c>
      <c r="E22" s="25">
        <v>13221</v>
      </c>
      <c r="F22" s="25">
        <v>13219.8</v>
      </c>
      <c r="G22" s="19">
        <f t="shared" si="0"/>
        <v>420.91890342917179</v>
      </c>
      <c r="H22" s="19">
        <f t="shared" si="1"/>
        <v>99.990923530746528</v>
      </c>
      <c r="I22" s="63" t="s">
        <v>80</v>
      </c>
      <c r="J22" s="58"/>
    </row>
    <row r="23" spans="1:11" ht="44.25" customHeight="1" x14ac:dyDescent="0.2">
      <c r="A23" s="2"/>
      <c r="B23" s="15" t="s">
        <v>35</v>
      </c>
      <c r="C23" s="16">
        <v>405</v>
      </c>
      <c r="D23" s="17">
        <v>8198.1</v>
      </c>
      <c r="E23" s="25">
        <v>11506.1</v>
      </c>
      <c r="F23" s="25">
        <v>11505.3</v>
      </c>
      <c r="G23" s="19">
        <f t="shared" si="0"/>
        <v>140.34105463461043</v>
      </c>
      <c r="H23" s="19">
        <f t="shared" si="1"/>
        <v>99.993047166285692</v>
      </c>
      <c r="I23" s="63" t="s">
        <v>87</v>
      </c>
      <c r="J23" s="53"/>
    </row>
    <row r="24" spans="1:11" ht="44.25" customHeight="1" x14ac:dyDescent="0.2">
      <c r="A24" s="2"/>
      <c r="B24" s="15" t="s">
        <v>34</v>
      </c>
      <c r="C24" s="16">
        <v>408</v>
      </c>
      <c r="D24" s="17">
        <v>8500</v>
      </c>
      <c r="E24" s="25">
        <v>13392.5</v>
      </c>
      <c r="F24" s="25">
        <v>13059</v>
      </c>
      <c r="G24" s="19">
        <f t="shared" si="0"/>
        <v>153.63529411764708</v>
      </c>
      <c r="H24" s="19">
        <f t="shared" si="1"/>
        <v>97.509800261340303</v>
      </c>
      <c r="I24" s="63" t="s">
        <v>73</v>
      </c>
      <c r="J24" s="56"/>
    </row>
    <row r="25" spans="1:11" ht="60" x14ac:dyDescent="0.2">
      <c r="A25" s="2"/>
      <c r="B25" s="15" t="s">
        <v>33</v>
      </c>
      <c r="C25" s="16">
        <v>409</v>
      </c>
      <c r="D25" s="17">
        <v>100000</v>
      </c>
      <c r="E25" s="25">
        <v>251931.1</v>
      </c>
      <c r="F25" s="25">
        <v>251924.1</v>
      </c>
      <c r="G25" s="19">
        <f t="shared" si="0"/>
        <v>251.92410000000001</v>
      </c>
      <c r="H25" s="19">
        <f t="shared" si="1"/>
        <v>99.997221462534796</v>
      </c>
      <c r="I25" s="63" t="s">
        <v>83</v>
      </c>
      <c r="J25" s="56"/>
    </row>
    <row r="26" spans="1:11" ht="56.25" customHeight="1" x14ac:dyDescent="0.2">
      <c r="A26" s="2"/>
      <c r="B26" s="15" t="s">
        <v>32</v>
      </c>
      <c r="C26" s="16">
        <v>410</v>
      </c>
      <c r="D26" s="17">
        <v>34620.699999999997</v>
      </c>
      <c r="E26" s="25">
        <v>36106.1</v>
      </c>
      <c r="F26" s="25">
        <v>35921.5</v>
      </c>
      <c r="G26" s="19">
        <f t="shared" si="0"/>
        <v>103.75728971395726</v>
      </c>
      <c r="H26" s="19">
        <f t="shared" si="1"/>
        <v>99.488729051323745</v>
      </c>
      <c r="I26" s="71" t="s">
        <v>106</v>
      </c>
      <c r="J26" s="57"/>
    </row>
    <row r="27" spans="1:11" ht="36" x14ac:dyDescent="0.2">
      <c r="A27" s="2"/>
      <c r="B27" s="15" t="s">
        <v>31</v>
      </c>
      <c r="C27" s="16">
        <v>412</v>
      </c>
      <c r="D27" s="17">
        <v>63427.9</v>
      </c>
      <c r="E27" s="25">
        <v>64791.3</v>
      </c>
      <c r="F27" s="25">
        <v>63586.6</v>
      </c>
      <c r="G27" s="19">
        <f t="shared" si="0"/>
        <v>100.25020535127285</v>
      </c>
      <c r="H27" s="19">
        <f t="shared" si="1"/>
        <v>98.140645426160603</v>
      </c>
      <c r="I27" s="63" t="s">
        <v>94</v>
      </c>
      <c r="J27" s="56"/>
    </row>
    <row r="28" spans="1:11" s="5" customFormat="1" ht="23.25" customHeight="1" x14ac:dyDescent="0.2">
      <c r="A28" s="4"/>
      <c r="B28" s="20" t="s">
        <v>30</v>
      </c>
      <c r="C28" s="21" t="s">
        <v>60</v>
      </c>
      <c r="D28" s="22">
        <v>768879.8</v>
      </c>
      <c r="E28" s="22">
        <v>1427525.3</v>
      </c>
      <c r="F28" s="22">
        <v>1378229.6</v>
      </c>
      <c r="G28" s="23">
        <f t="shared" si="0"/>
        <v>179.25163335023237</v>
      </c>
      <c r="H28" s="23">
        <f t="shared" si="1"/>
        <v>96.546772235840578</v>
      </c>
      <c r="I28" s="54"/>
      <c r="J28" s="55"/>
    </row>
    <row r="29" spans="1:11" ht="72" x14ac:dyDescent="0.2">
      <c r="A29" s="2"/>
      <c r="B29" s="15" t="s">
        <v>29</v>
      </c>
      <c r="C29" s="16">
        <v>501</v>
      </c>
      <c r="D29" s="17">
        <v>708983.2</v>
      </c>
      <c r="E29" s="25">
        <v>780735.3</v>
      </c>
      <c r="F29" s="25">
        <v>732234.8</v>
      </c>
      <c r="G29" s="19">
        <f t="shared" si="0"/>
        <v>103.27956995313853</v>
      </c>
      <c r="H29" s="19">
        <f t="shared" si="1"/>
        <v>93.787843331792473</v>
      </c>
      <c r="I29" s="63" t="s">
        <v>96</v>
      </c>
      <c r="J29" s="56" t="s">
        <v>97</v>
      </c>
    </row>
    <row r="30" spans="1:11" ht="96" x14ac:dyDescent="0.2">
      <c r="A30" s="2"/>
      <c r="B30" s="15" t="s">
        <v>28</v>
      </c>
      <c r="C30" s="16">
        <v>502</v>
      </c>
      <c r="D30" s="17">
        <v>10962</v>
      </c>
      <c r="E30" s="25">
        <v>572803.6</v>
      </c>
      <c r="F30" s="25">
        <v>572691.19999999995</v>
      </c>
      <c r="G30" s="19">
        <f t="shared" si="0"/>
        <v>5224.3313264002918</v>
      </c>
      <c r="H30" s="19">
        <f t="shared" si="1"/>
        <v>99.980377218299594</v>
      </c>
      <c r="I30" s="63" t="s">
        <v>84</v>
      </c>
      <c r="J30" s="56"/>
    </row>
    <row r="31" spans="1:11" ht="72" x14ac:dyDescent="0.2">
      <c r="A31" s="2"/>
      <c r="B31" s="15" t="s">
        <v>27</v>
      </c>
      <c r="C31" s="16">
        <v>503</v>
      </c>
      <c r="D31" s="17">
        <v>48921.9</v>
      </c>
      <c r="E31" s="25">
        <v>73973.7</v>
      </c>
      <c r="F31" s="25">
        <v>73291.100000000006</v>
      </c>
      <c r="G31" s="19">
        <f t="shared" si="0"/>
        <v>149.81245618015654</v>
      </c>
      <c r="H31" s="19">
        <f t="shared" si="1"/>
        <v>99.077239613538339</v>
      </c>
      <c r="I31" s="63" t="s">
        <v>85</v>
      </c>
      <c r="J31" s="53"/>
    </row>
    <row r="32" spans="1:11" ht="36" customHeight="1" x14ac:dyDescent="0.2">
      <c r="A32" s="2"/>
      <c r="B32" s="15" t="s">
        <v>26</v>
      </c>
      <c r="C32" s="16">
        <v>505</v>
      </c>
      <c r="D32" s="17">
        <v>12.7</v>
      </c>
      <c r="E32" s="25">
        <v>12.7</v>
      </c>
      <c r="F32" s="25">
        <v>12.5</v>
      </c>
      <c r="G32" s="19">
        <f t="shared" si="0"/>
        <v>98.425196850393704</v>
      </c>
      <c r="H32" s="19">
        <f t="shared" si="1"/>
        <v>98.425196850393704</v>
      </c>
      <c r="I32" s="60"/>
      <c r="J32" s="59"/>
    </row>
    <row r="33" spans="1:11" s="5" customFormat="1" ht="22.5" customHeight="1" x14ac:dyDescent="0.2">
      <c r="A33" s="4"/>
      <c r="B33" s="20" t="s">
        <v>25</v>
      </c>
      <c r="C33" s="21" t="s">
        <v>61</v>
      </c>
      <c r="D33" s="22">
        <v>1169</v>
      </c>
      <c r="E33" s="22">
        <v>5091.8999999999996</v>
      </c>
      <c r="F33" s="22">
        <v>5091.8999999999996</v>
      </c>
      <c r="G33" s="23">
        <f t="shared" si="0"/>
        <v>435.57741659538067</v>
      </c>
      <c r="H33" s="23">
        <f t="shared" si="1"/>
        <v>100</v>
      </c>
      <c r="I33" s="54"/>
      <c r="J33" s="55"/>
    </row>
    <row r="34" spans="1:11" ht="36" x14ac:dyDescent="0.2">
      <c r="A34" s="2"/>
      <c r="B34" s="15" t="s">
        <v>24</v>
      </c>
      <c r="C34" s="16">
        <v>605</v>
      </c>
      <c r="D34" s="17">
        <v>1169</v>
      </c>
      <c r="E34" s="17">
        <v>5091.8999999999996</v>
      </c>
      <c r="F34" s="25">
        <v>5091.8999999999996</v>
      </c>
      <c r="G34" s="19">
        <f t="shared" si="0"/>
        <v>435.57741659538067</v>
      </c>
      <c r="H34" s="19">
        <f t="shared" si="1"/>
        <v>100</v>
      </c>
      <c r="I34" s="63" t="s">
        <v>86</v>
      </c>
      <c r="J34" s="53"/>
    </row>
    <row r="35" spans="1:11" s="5" customFormat="1" ht="22.5" customHeight="1" x14ac:dyDescent="0.2">
      <c r="A35" s="4"/>
      <c r="B35" s="20" t="s">
        <v>23</v>
      </c>
      <c r="C35" s="21" t="s">
        <v>62</v>
      </c>
      <c r="D35" s="22">
        <v>2572910.5</v>
      </c>
      <c r="E35" s="22">
        <v>2740649.1</v>
      </c>
      <c r="F35" s="22">
        <v>2696324.8</v>
      </c>
      <c r="G35" s="23">
        <f t="shared" si="0"/>
        <v>104.7966806462953</v>
      </c>
      <c r="H35" s="23">
        <f t="shared" si="1"/>
        <v>98.382707950463256</v>
      </c>
      <c r="I35" s="54"/>
      <c r="J35" s="55"/>
    </row>
    <row r="36" spans="1:11" ht="72" x14ac:dyDescent="0.2">
      <c r="A36" s="2"/>
      <c r="B36" s="15" t="s">
        <v>22</v>
      </c>
      <c r="C36" s="16">
        <v>701</v>
      </c>
      <c r="D36" s="17">
        <v>918401.2</v>
      </c>
      <c r="E36" s="25">
        <v>991445.2</v>
      </c>
      <c r="F36" s="25">
        <v>979311.2</v>
      </c>
      <c r="G36" s="19">
        <f t="shared" si="0"/>
        <v>106.63217774541236</v>
      </c>
      <c r="H36" s="19">
        <f t="shared" si="1"/>
        <v>98.776130037242609</v>
      </c>
      <c r="I36" s="68" t="s">
        <v>82</v>
      </c>
      <c r="J36" s="53"/>
    </row>
    <row r="37" spans="1:11" ht="34.5" customHeight="1" x14ac:dyDescent="0.2">
      <c r="A37" s="2"/>
      <c r="B37" s="15" t="s">
        <v>21</v>
      </c>
      <c r="C37" s="16">
        <v>702</v>
      </c>
      <c r="D37" s="17">
        <v>1343799.4</v>
      </c>
      <c r="E37" s="25">
        <v>1394288</v>
      </c>
      <c r="F37" s="25">
        <v>1373564.8</v>
      </c>
      <c r="G37" s="19">
        <f t="shared" si="0"/>
        <v>102.21501810463675</v>
      </c>
      <c r="H37" s="19">
        <f t="shared" si="1"/>
        <v>98.513707354578102</v>
      </c>
      <c r="I37" s="63"/>
      <c r="J37" s="53"/>
    </row>
    <row r="38" spans="1:11" ht="93" customHeight="1" x14ac:dyDescent="0.2">
      <c r="A38" s="2"/>
      <c r="B38" s="15" t="s">
        <v>20</v>
      </c>
      <c r="C38" s="16">
        <v>703</v>
      </c>
      <c r="D38" s="17">
        <v>177101.4</v>
      </c>
      <c r="E38" s="25">
        <v>193865.60000000001</v>
      </c>
      <c r="F38" s="25">
        <v>190358.5</v>
      </c>
      <c r="G38" s="19">
        <f t="shared" si="0"/>
        <v>107.48559864574759</v>
      </c>
      <c r="H38" s="19">
        <f t="shared" si="1"/>
        <v>98.190963224006737</v>
      </c>
      <c r="I38" s="63" t="s">
        <v>109</v>
      </c>
      <c r="J38" s="53"/>
    </row>
    <row r="39" spans="1:11" ht="55.5" customHeight="1" x14ac:dyDescent="0.2">
      <c r="A39" s="2"/>
      <c r="B39" s="15" t="s">
        <v>19</v>
      </c>
      <c r="C39" s="16">
        <v>707</v>
      </c>
      <c r="D39" s="17">
        <v>79365.3</v>
      </c>
      <c r="E39" s="25">
        <v>99534.7</v>
      </c>
      <c r="F39" s="25">
        <v>92025.7</v>
      </c>
      <c r="G39" s="19">
        <f t="shared" si="0"/>
        <v>115.95205965327415</v>
      </c>
      <c r="H39" s="19">
        <f t="shared" si="1"/>
        <v>92.455897290090789</v>
      </c>
      <c r="I39" s="63" t="s">
        <v>111</v>
      </c>
      <c r="J39" s="67" t="s">
        <v>74</v>
      </c>
    </row>
    <row r="40" spans="1:11" ht="88.5" customHeight="1" x14ac:dyDescent="0.2">
      <c r="A40" s="2"/>
      <c r="B40" s="15" t="s">
        <v>18</v>
      </c>
      <c r="C40" s="16">
        <v>709</v>
      </c>
      <c r="D40" s="17">
        <v>54243.199999999997</v>
      </c>
      <c r="E40" s="25">
        <v>61515.6</v>
      </c>
      <c r="F40" s="25">
        <v>61064.6</v>
      </c>
      <c r="G40" s="19">
        <f t="shared" si="0"/>
        <v>112.57558551117927</v>
      </c>
      <c r="H40" s="19">
        <f t="shared" si="1"/>
        <v>99.266852635754191</v>
      </c>
      <c r="I40" s="63" t="s">
        <v>110</v>
      </c>
      <c r="J40" s="53"/>
    </row>
    <row r="41" spans="1:11" s="5" customFormat="1" ht="31.5" customHeight="1" x14ac:dyDescent="0.2">
      <c r="A41" s="4"/>
      <c r="B41" s="20" t="s">
        <v>17</v>
      </c>
      <c r="C41" s="21" t="s">
        <v>63</v>
      </c>
      <c r="D41" s="22">
        <v>246799.3</v>
      </c>
      <c r="E41" s="22">
        <v>284400.40000000002</v>
      </c>
      <c r="F41" s="22">
        <v>279643.8</v>
      </c>
      <c r="G41" s="23">
        <f t="shared" si="0"/>
        <v>113.30818199241246</v>
      </c>
      <c r="H41" s="23">
        <f t="shared" si="1"/>
        <v>98.327498836147896</v>
      </c>
      <c r="I41" s="61"/>
      <c r="J41" s="55"/>
    </row>
    <row r="42" spans="1:11" ht="96" x14ac:dyDescent="0.2">
      <c r="A42" s="2"/>
      <c r="B42" s="15" t="s">
        <v>16</v>
      </c>
      <c r="C42" s="16">
        <v>801</v>
      </c>
      <c r="D42" s="17">
        <v>246569.9</v>
      </c>
      <c r="E42" s="25">
        <v>284171</v>
      </c>
      <c r="F42" s="25">
        <v>279414.40000000002</v>
      </c>
      <c r="G42" s="19">
        <f t="shared" si="0"/>
        <v>113.32056345888124</v>
      </c>
      <c r="H42" s="19">
        <f t="shared" si="1"/>
        <v>98.326148692160714</v>
      </c>
      <c r="I42" s="63" t="s">
        <v>112</v>
      </c>
      <c r="J42" s="53"/>
    </row>
    <row r="43" spans="1:11" ht="12.75" customHeight="1" x14ac:dyDescent="0.2">
      <c r="A43" s="2"/>
      <c r="B43" s="15" t="s">
        <v>15</v>
      </c>
      <c r="C43" s="16">
        <v>804</v>
      </c>
      <c r="D43" s="17">
        <v>229.4</v>
      </c>
      <c r="E43" s="25">
        <v>229.4</v>
      </c>
      <c r="F43" s="25">
        <v>229.4</v>
      </c>
      <c r="G43" s="19">
        <f t="shared" si="0"/>
        <v>100</v>
      </c>
      <c r="H43" s="19">
        <f t="shared" si="1"/>
        <v>100</v>
      </c>
      <c r="I43" s="62"/>
      <c r="J43" s="53"/>
    </row>
    <row r="44" spans="1:11" s="5" customFormat="1" ht="20.25" customHeight="1" x14ac:dyDescent="0.2">
      <c r="A44" s="4"/>
      <c r="B44" s="20" t="s">
        <v>14</v>
      </c>
      <c r="C44" s="21" t="s">
        <v>64</v>
      </c>
      <c r="D44" s="22">
        <f>SUM(D45)</f>
        <v>888.4</v>
      </c>
      <c r="E44" s="22">
        <f t="shared" ref="E44:F44" si="3">SUM(E45)</f>
        <v>888.4</v>
      </c>
      <c r="F44" s="22">
        <f t="shared" si="3"/>
        <v>879.5</v>
      </c>
      <c r="G44" s="23">
        <f t="shared" si="0"/>
        <v>98.998199009455206</v>
      </c>
      <c r="H44" s="23">
        <f t="shared" si="1"/>
        <v>98.998199009455206</v>
      </c>
      <c r="I44" s="54"/>
      <c r="J44" s="55"/>
    </row>
    <row r="45" spans="1:11" ht="31.5" customHeight="1" x14ac:dyDescent="0.2">
      <c r="A45" s="2"/>
      <c r="B45" s="15" t="s">
        <v>13</v>
      </c>
      <c r="C45" s="16">
        <v>909</v>
      </c>
      <c r="D45" s="17">
        <v>888.4</v>
      </c>
      <c r="E45" s="17">
        <v>888.4</v>
      </c>
      <c r="F45" s="25">
        <v>879.5</v>
      </c>
      <c r="G45" s="19">
        <f t="shared" si="0"/>
        <v>98.998199009455206</v>
      </c>
      <c r="H45" s="19">
        <f t="shared" si="1"/>
        <v>98.998199009455206</v>
      </c>
      <c r="I45" s="63"/>
      <c r="J45" s="53"/>
    </row>
    <row r="46" spans="1:11" s="5" customFormat="1" ht="18.75" customHeight="1" x14ac:dyDescent="0.2">
      <c r="A46" s="4"/>
      <c r="B46" s="20" t="s">
        <v>12</v>
      </c>
      <c r="C46" s="21" t="s">
        <v>65</v>
      </c>
      <c r="D46" s="22">
        <v>162116</v>
      </c>
      <c r="E46" s="22">
        <v>189715.8</v>
      </c>
      <c r="F46" s="22">
        <v>163531.20000000001</v>
      </c>
      <c r="G46" s="23">
        <f t="shared" si="0"/>
        <v>100.87295516790446</v>
      </c>
      <c r="H46" s="23">
        <f t="shared" si="1"/>
        <v>86.197986672696743</v>
      </c>
      <c r="I46" s="54"/>
      <c r="J46" s="55"/>
    </row>
    <row r="47" spans="1:11" ht="31.5" customHeight="1" x14ac:dyDescent="0.2">
      <c r="A47" s="2"/>
      <c r="B47" s="15" t="s">
        <v>11</v>
      </c>
      <c r="C47" s="16">
        <v>1001</v>
      </c>
      <c r="D47" s="17">
        <v>5000</v>
      </c>
      <c r="E47" s="25">
        <v>11234</v>
      </c>
      <c r="F47" s="25">
        <v>11232</v>
      </c>
      <c r="G47" s="19">
        <f t="shared" si="0"/>
        <v>224.64</v>
      </c>
      <c r="H47" s="19">
        <f t="shared" si="1"/>
        <v>99.982196902260995</v>
      </c>
      <c r="I47" s="63" t="s">
        <v>72</v>
      </c>
      <c r="J47" s="53"/>
    </row>
    <row r="48" spans="1:11" ht="72" x14ac:dyDescent="0.2">
      <c r="A48" s="2"/>
      <c r="B48" s="15" t="s">
        <v>10</v>
      </c>
      <c r="C48" s="16">
        <v>1003</v>
      </c>
      <c r="D48" s="17">
        <v>11968.3</v>
      </c>
      <c r="E48" s="25">
        <v>628.1</v>
      </c>
      <c r="F48" s="25">
        <v>470.5</v>
      </c>
      <c r="G48" s="19">
        <f t="shared" si="0"/>
        <v>3.9312183016802718</v>
      </c>
      <c r="H48" s="19">
        <f t="shared" si="1"/>
        <v>74.908454067823598</v>
      </c>
      <c r="I48" s="63" t="s">
        <v>98</v>
      </c>
      <c r="J48" s="56" t="s">
        <v>99</v>
      </c>
      <c r="K48" s="9"/>
    </row>
    <row r="49" spans="1:11" ht="147.75" customHeight="1" x14ac:dyDescent="0.2">
      <c r="A49" s="2"/>
      <c r="B49" s="15" t="s">
        <v>9</v>
      </c>
      <c r="C49" s="16">
        <v>1004</v>
      </c>
      <c r="D49" s="17">
        <v>121167.3</v>
      </c>
      <c r="E49" s="25">
        <v>156107.20000000001</v>
      </c>
      <c r="F49" s="25">
        <v>131163.9</v>
      </c>
      <c r="G49" s="19">
        <f t="shared" si="0"/>
        <v>108.2502457346165</v>
      </c>
      <c r="H49" s="19">
        <f t="shared" si="1"/>
        <v>84.021685098445161</v>
      </c>
      <c r="I49" s="63" t="s">
        <v>100</v>
      </c>
      <c r="J49" s="56" t="s">
        <v>101</v>
      </c>
      <c r="K49" s="9"/>
    </row>
    <row r="50" spans="1:11" ht="75" customHeight="1" x14ac:dyDescent="0.2">
      <c r="A50" s="2"/>
      <c r="B50" s="15" t="s">
        <v>8</v>
      </c>
      <c r="C50" s="16">
        <v>1006</v>
      </c>
      <c r="D50" s="17">
        <v>23980.400000000001</v>
      </c>
      <c r="E50" s="25">
        <v>21746.5</v>
      </c>
      <c r="F50" s="25">
        <v>20664.8</v>
      </c>
      <c r="G50" s="19">
        <f t="shared" si="0"/>
        <v>86.173708528631707</v>
      </c>
      <c r="H50" s="19">
        <f t="shared" si="1"/>
        <v>95.025866231347564</v>
      </c>
      <c r="I50" s="70" t="s">
        <v>102</v>
      </c>
      <c r="J50" s="56" t="s">
        <v>103</v>
      </c>
    </row>
    <row r="51" spans="1:11" s="5" customFormat="1" ht="24" customHeight="1" x14ac:dyDescent="0.2">
      <c r="A51" s="4"/>
      <c r="B51" s="20" t="s">
        <v>7</v>
      </c>
      <c r="C51" s="21" t="s">
        <v>66</v>
      </c>
      <c r="D51" s="22">
        <v>240301.2</v>
      </c>
      <c r="E51" s="22">
        <v>260930.4</v>
      </c>
      <c r="F51" s="22">
        <v>256739.3</v>
      </c>
      <c r="G51" s="23">
        <f t="shared" si="0"/>
        <v>106.84062335102777</v>
      </c>
      <c r="H51" s="23">
        <f t="shared" si="1"/>
        <v>98.39378623571649</v>
      </c>
      <c r="I51" s="54"/>
      <c r="J51" s="64"/>
    </row>
    <row r="52" spans="1:11" ht="56.25" customHeight="1" x14ac:dyDescent="0.2">
      <c r="A52" s="2"/>
      <c r="B52" s="15" t="s">
        <v>6</v>
      </c>
      <c r="C52" s="16">
        <v>1101</v>
      </c>
      <c r="D52" s="17">
        <v>240301.2</v>
      </c>
      <c r="E52" s="25">
        <v>260870.2</v>
      </c>
      <c r="F52" s="25">
        <v>256679.1</v>
      </c>
      <c r="G52" s="19">
        <f t="shared" si="0"/>
        <v>106.81557145782044</v>
      </c>
      <c r="H52" s="19">
        <f t="shared" si="1"/>
        <v>98.393415576022093</v>
      </c>
      <c r="I52" s="63" t="s">
        <v>81</v>
      </c>
      <c r="J52" s="53"/>
    </row>
    <row r="53" spans="1:11" ht="81.75" hidden="1" customHeight="1" x14ac:dyDescent="0.2">
      <c r="A53" s="2"/>
      <c r="B53" s="15" t="s">
        <v>5</v>
      </c>
      <c r="C53" s="16">
        <v>1102</v>
      </c>
      <c r="D53" s="26"/>
      <c r="E53" s="17"/>
      <c r="F53" s="17"/>
      <c r="G53" s="19" t="e">
        <f t="shared" si="0"/>
        <v>#DIV/0!</v>
      </c>
      <c r="H53" s="19" t="e">
        <f t="shared" si="1"/>
        <v>#DIV/0!</v>
      </c>
      <c r="I53" s="6"/>
      <c r="J53" s="7"/>
    </row>
    <row r="54" spans="1:11" s="5" customFormat="1" ht="25.5" customHeight="1" x14ac:dyDescent="0.2">
      <c r="A54" s="4"/>
      <c r="B54" s="20" t="s">
        <v>4</v>
      </c>
      <c r="C54" s="21" t="s">
        <v>67</v>
      </c>
      <c r="D54" s="22">
        <v>19479.2</v>
      </c>
      <c r="E54" s="22">
        <v>25709.5</v>
      </c>
      <c r="F54" s="22">
        <v>25307.4</v>
      </c>
      <c r="G54" s="23">
        <f t="shared" si="0"/>
        <v>129.92011992278944</v>
      </c>
      <c r="H54" s="23">
        <f t="shared" si="1"/>
        <v>98.435986697524271</v>
      </c>
      <c r="I54" s="54"/>
      <c r="J54" s="55"/>
    </row>
    <row r="55" spans="1:11" ht="28.5" customHeight="1" x14ac:dyDescent="0.2">
      <c r="A55" s="2"/>
      <c r="B55" s="15" t="s">
        <v>3</v>
      </c>
      <c r="C55" s="16">
        <v>1202</v>
      </c>
      <c r="D55" s="17">
        <v>14882.4</v>
      </c>
      <c r="E55" s="25">
        <v>19534.400000000001</v>
      </c>
      <c r="F55" s="25">
        <v>19140.099999999999</v>
      </c>
      <c r="G55" s="19">
        <f t="shared" si="0"/>
        <v>128.60896092028167</v>
      </c>
      <c r="H55" s="19">
        <f t="shared" si="1"/>
        <v>97.981509542141026</v>
      </c>
      <c r="I55" s="73" t="s">
        <v>107</v>
      </c>
      <c r="J55" s="58"/>
    </row>
    <row r="56" spans="1:11" ht="24" x14ac:dyDescent="0.2">
      <c r="A56" s="2"/>
      <c r="B56" s="15" t="s">
        <v>2</v>
      </c>
      <c r="C56" s="16">
        <v>1204</v>
      </c>
      <c r="D56" s="17">
        <v>4596.8</v>
      </c>
      <c r="E56" s="25">
        <v>6175.1</v>
      </c>
      <c r="F56" s="25">
        <v>6167.3</v>
      </c>
      <c r="G56" s="19">
        <f t="shared" si="0"/>
        <v>134.16507135398538</v>
      </c>
      <c r="H56" s="19">
        <f t="shared" si="1"/>
        <v>99.873686256093023</v>
      </c>
      <c r="I56" s="72" t="s">
        <v>108</v>
      </c>
      <c r="J56" s="53"/>
    </row>
    <row r="57" spans="1:11" s="5" customFormat="1" ht="29.25" customHeight="1" x14ac:dyDescent="0.2">
      <c r="A57" s="4"/>
      <c r="B57" s="20" t="s">
        <v>1</v>
      </c>
      <c r="C57" s="21" t="s">
        <v>68</v>
      </c>
      <c r="D57" s="22">
        <f>SUM(D58)</f>
        <v>4177</v>
      </c>
      <c r="E57" s="22">
        <v>689.9</v>
      </c>
      <c r="F57" s="22">
        <v>689.9</v>
      </c>
      <c r="G57" s="23">
        <f t="shared" si="0"/>
        <v>16.51663873593488</v>
      </c>
      <c r="H57" s="23">
        <f t="shared" si="1"/>
        <v>100</v>
      </c>
      <c r="I57" s="54"/>
      <c r="J57" s="55"/>
    </row>
    <row r="58" spans="1:11" ht="32.25" customHeight="1" x14ac:dyDescent="0.2">
      <c r="A58" s="2"/>
      <c r="B58" s="15" t="s">
        <v>0</v>
      </c>
      <c r="C58" s="16">
        <v>1301</v>
      </c>
      <c r="D58" s="17">
        <v>4177</v>
      </c>
      <c r="E58" s="25">
        <v>689.9</v>
      </c>
      <c r="F58" s="25">
        <v>689.9</v>
      </c>
      <c r="G58" s="19">
        <f t="shared" si="0"/>
        <v>16.51663873593488</v>
      </c>
      <c r="H58" s="19">
        <f t="shared" si="1"/>
        <v>100</v>
      </c>
      <c r="I58" s="60" t="s">
        <v>104</v>
      </c>
      <c r="J58" s="59"/>
    </row>
    <row r="59" spans="1:11" s="32" customFormat="1" ht="24.75" customHeight="1" thickBot="1" x14ac:dyDescent="0.3">
      <c r="A59" s="27"/>
      <c r="B59" s="28" t="s">
        <v>55</v>
      </c>
      <c r="C59" s="29"/>
      <c r="D59" s="30">
        <f>SUM(D8+D17+D21+D28+D33+D35+D41+D44+D46+D51+D54+D57)</f>
        <v>4719917.6000000006</v>
      </c>
      <c r="E59" s="30">
        <f>SUM(E8+E17+E21+E28+E33+E35+E41+E44+E46+E51+E54+E57)</f>
        <v>5893358.8000000017</v>
      </c>
      <c r="F59" s="30">
        <f>SUM(F8+F17+F21+F28+F33+F35+F41+F44+F46+F51+F54+F57)</f>
        <v>5752289.1000000006</v>
      </c>
      <c r="G59" s="31">
        <f t="shared" si="0"/>
        <v>121.87265938710455</v>
      </c>
      <c r="H59" s="31">
        <f t="shared" si="1"/>
        <v>97.6062937148846</v>
      </c>
      <c r="I59" s="65"/>
      <c r="J59" s="66"/>
    </row>
    <row r="60" spans="1:11" ht="12.75" customHeight="1" x14ac:dyDescent="0.2">
      <c r="A60" s="3"/>
      <c r="B60" s="12"/>
      <c r="C60" s="12"/>
      <c r="D60" s="13"/>
      <c r="E60" s="13"/>
      <c r="F60" s="13"/>
      <c r="G60" s="13"/>
      <c r="H60" s="13"/>
      <c r="I60" s="14"/>
      <c r="J60" s="11"/>
    </row>
    <row r="61" spans="1:11" x14ac:dyDescent="0.2">
      <c r="B61" s="11"/>
      <c r="C61" s="11"/>
      <c r="D61" s="11"/>
      <c r="E61" s="11"/>
      <c r="F61" s="11"/>
      <c r="G61" s="11"/>
      <c r="H61" s="11"/>
      <c r="I61" s="11"/>
      <c r="J61" s="11"/>
    </row>
  </sheetData>
  <mergeCells count="11">
    <mergeCell ref="L6:T7"/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Сяфукова Эльвира Мягзумовна</cp:lastModifiedBy>
  <cp:lastPrinted>2021-04-08T10:33:49Z</cp:lastPrinted>
  <dcterms:created xsi:type="dcterms:W3CDTF">2019-02-14T09:36:25Z</dcterms:created>
  <dcterms:modified xsi:type="dcterms:W3CDTF">2022-02-25T07:55:58Z</dcterms:modified>
</cp:coreProperties>
</file>