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0 год\2. полугодие 2020 года\Дума исполнение за полугодие\2.пояснительная записка на 01.07.2020\"/>
    </mc:Choice>
  </mc:AlternateContent>
  <bookViews>
    <workbookView xWindow="0" yWindow="0" windowWidth="27060" windowHeight="13800" firstSheet="1" activeTab="1"/>
  </bookViews>
  <sheets>
    <sheet name="пр по МП (2)" sheetId="4" state="hidden" r:id="rId1"/>
    <sheet name="пр по МП" sheetId="2" r:id="rId2"/>
    <sheet name="Лист1" sheetId="5" r:id="rId3"/>
  </sheets>
  <definedNames>
    <definedName name="_xlnm.Print_Titles" localSheetId="1">'пр по МП'!$4:$8</definedName>
    <definedName name="_xlnm.Print_Titles" localSheetId="0">'пр по МП (2)'!$4:$8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2" l="1"/>
  <c r="K9" i="2" l="1"/>
  <c r="L9" i="2"/>
  <c r="K10" i="2"/>
  <c r="L10" i="2"/>
  <c r="K11" i="2"/>
  <c r="L11" i="2"/>
  <c r="K12" i="2"/>
  <c r="L12" i="2"/>
  <c r="K13" i="2"/>
  <c r="L13" i="2"/>
  <c r="L14" i="2"/>
  <c r="K15" i="2"/>
  <c r="L15" i="2"/>
  <c r="K16" i="2"/>
  <c r="L16" i="2"/>
  <c r="K17" i="2"/>
  <c r="L17" i="2"/>
  <c r="K18" i="2"/>
  <c r="L18" i="2"/>
  <c r="K19" i="2"/>
  <c r="L19" i="2"/>
  <c r="K20" i="2"/>
  <c r="L20" i="2"/>
  <c r="K21" i="2"/>
  <c r="L21" i="2"/>
  <c r="K22" i="2"/>
  <c r="L22" i="2"/>
  <c r="K23" i="2"/>
  <c r="L23" i="2"/>
  <c r="K24" i="2"/>
  <c r="L24" i="2"/>
  <c r="K25" i="2"/>
  <c r="L25" i="2"/>
  <c r="K26" i="2"/>
  <c r="L26" i="2"/>
  <c r="K27" i="2"/>
  <c r="L27" i="2"/>
  <c r="K28" i="2"/>
  <c r="L28" i="2"/>
  <c r="K29" i="2"/>
  <c r="L29" i="2"/>
  <c r="K30" i="2"/>
  <c r="L30" i="2"/>
  <c r="H36" i="4" l="1"/>
  <c r="H34" i="4"/>
  <c r="H33" i="4"/>
  <c r="H37" i="4" s="1"/>
  <c r="K32" i="2" l="1"/>
  <c r="L32" i="2"/>
  <c r="H31" i="2" l="1"/>
  <c r="H33" i="2" s="1"/>
  <c r="J31" i="2" l="1"/>
  <c r="I31" i="2"/>
  <c r="I33" i="2" s="1"/>
  <c r="K31" i="2" l="1"/>
  <c r="L31" i="2"/>
  <c r="J33" i="2"/>
  <c r="L33" i="2" l="1"/>
  <c r="K33" i="2"/>
</calcChain>
</file>

<file path=xl/sharedStrings.xml><?xml version="1.0" encoding="utf-8"?>
<sst xmlns="http://schemas.openxmlformats.org/spreadsheetml/2006/main" count="99" uniqueCount="78">
  <si>
    <t>Вид расхода:6.2.2;Субсидии автономным учреждениям на иные цели</t>
  </si>
  <si>
    <t>Вид расхода:6.1.2;Субсидии бюджетным учреждениям на иные цели</t>
  </si>
  <si>
    <t>2</t>
  </si>
  <si>
    <t>1</t>
  </si>
  <si>
    <t>3</t>
  </si>
  <si>
    <t>4</t>
  </si>
  <si>
    <t>9</t>
  </si>
  <si>
    <t>Наименование</t>
  </si>
  <si>
    <t>Всего расходов:</t>
  </si>
  <si>
    <t>Итого по муниципальным программам:</t>
  </si>
  <si>
    <t>Непрограммные расходы органов местного самоуправления</t>
  </si>
  <si>
    <t>Муниципальная программа "Развитие систем гражданской защиты населения городского округа город Мегион в 2019-2025 годы"</t>
  </si>
  <si>
    <t>Муниципальная программа  "Улучшение условий и охраны труда в  городском округе город Мегион на 2019-2025 годы"</t>
  </si>
  <si>
    <t>Муниципальная программа "Поддержка и развитие малого и среднего предпринимательства  на территории городского округа город Мегион на 2019-2025 годы"</t>
  </si>
  <si>
    <t>Муниципальная программа "Поддержка  социально - ориентированных некоммерческих организаций на 2019-2025 годы"</t>
  </si>
  <si>
    <t>Муниципальная программа "Управление муниципальными финансами городского округа город Мегион на 2019 - 2025 годы"</t>
  </si>
  <si>
    <t>Муниципальная программа "Развитие культуры и туризма в городском округе город Мегион на 2019 - 2025 годы"</t>
  </si>
  <si>
    <t>Муниципальная программа "Развитие муниципальной службы в городском округе город Мегион на 2019-2025 годы"</t>
  </si>
  <si>
    <t>Муниципальная программа "Информационное обеспечение деятельности органов местного самоуправления городского округа город Мегион на 2019-2025 годы"</t>
  </si>
  <si>
    <t>Муниципальная программа "Развитие физической культуры и спорта в муниципальном образовании  город Мегион на 2019 -2025 годы"</t>
  </si>
  <si>
    <t>Муниципальная программа "Управление муниципальным имуществом городского округа город Мегион на 2019-2025 годы"</t>
  </si>
  <si>
    <t>Муниципальная программа "Развитие жилищной сферы на территории городского округа город Мегион на 2019-2025 годы""</t>
  </si>
  <si>
    <t>Муниципальная программа "Развитие информационного общества на территории городского округа город Мегион на 2019-2025 годы"</t>
  </si>
  <si>
    <t>Муниципальная программа "Развитие транспортной системы городского округа город Мегион на 2019-2025 годы"</t>
  </si>
  <si>
    <t>Муниципальная программа "Развитие жилищно-коммунального комплекса и повышение энергетической эффективности в городском округе город Мегион на 2019-2025 годы"</t>
  </si>
  <si>
    <t>Муниципальная программа "Мероприятия в области градостроительной деятельности городского округа город Мегион на 2019-2025 года"</t>
  </si>
  <si>
    <t>Муниципальная программа "Формирование доступной среды для инвалидов и других маломобильных групп населения на территории городского округа город Мегион на 2019-2025 годы"</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</si>
  <si>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2019-2025 годы"</t>
  </si>
  <si>
    <t>Муниципальная программа "Укрепление межнационального и межконфессонального согласия, профилактика экстремизма и терроризма в городском округе город Мегион на 2019-2025 годы"</t>
  </si>
  <si>
    <t>Муниципальная программа "Развитие системы образования  и молодежной политики городского округа город Мегион на 2019-2025 годы"</t>
  </si>
  <si>
    <t>Муниципальная программа "Развитие системы обращения с отходами производства и потребления на территории городского округа город Мегион на 2019-2025 годы"</t>
  </si>
  <si>
    <t>Муниципальная программа "Развитие муниципального управления на 2019-2025 годы"</t>
  </si>
  <si>
    <t>Муниципальная программа "Формирование современной городской среды городского округа город Мегион на 2019-2025 годы"</t>
  </si>
  <si>
    <t>Сведения по расходам в разрезе муниципальных программ городского округа город Мегион в сравнении с запланированными значениями на 01.07.2019</t>
  </si>
  <si>
    <t>Исполнено на 01.07.2019  (тыс.рублей)</t>
  </si>
  <si>
    <t>Итого по муниципальным программам: тыс. рублей</t>
  </si>
  <si>
    <t>Непрограммные расходы органов местного самоуправления тыс.рублей</t>
  </si>
  <si>
    <t>Непрограммные расходы органов местного самоуправления, %</t>
  </si>
  <si>
    <t>Итого по муниципальным программам: %</t>
  </si>
  <si>
    <t>Реализация программных мероприятий осуществляется в соответсвии с планом-графиком, оплата работ «по факту» на основании актов выполненных работ</t>
  </si>
  <si>
    <t>Утверждено решением Думы    города Мегиона от 29.11.2019  №407(тыс.рублей)</t>
  </si>
  <si>
    <t>Наименование иуниципальной программы</t>
  </si>
  <si>
    <t>Развитие систем гражданской защиты населения городского округа город Мегион в 2019-2025 годы</t>
  </si>
  <si>
    <t>Улучшение условий и охраны труда в  городском округе город Мегион на 2019-2025 годы</t>
  </si>
  <si>
    <t>Поддержка и развитие малого и среднего предпринимательства  на территории городского округа город Мегион на 2019-2025 годы</t>
  </si>
  <si>
    <t>Развитие гражданского общества на территории городского округа город Мегион на 2020-2025 годы</t>
  </si>
  <si>
    <t>Управление муниципальными финансами городского округа город Мегион на 2019 - 2025 годы</t>
  </si>
  <si>
    <t>Культурное пространство в городском округе город Мегион на 2019-2025 годы</t>
  </si>
  <si>
    <t>Развитие муниципальной службы в городском округе город Мегион на 2019-2025 годы</t>
  </si>
  <si>
    <t>Информационное обеспечение деятельности органов местного самоуправления городского округа город Мегион на 2019-2025 годы</t>
  </si>
  <si>
    <t>Развитие физической культуры и спорта в муниципальном образовании  город Мегион на 2019 -2025 годы</t>
  </si>
  <si>
    <t>Управление муниципальным имуществом городского округа город Мегион на 2019-2025 годы</t>
  </si>
  <si>
    <t>Развитие жилищной сферы на территории городского округа город Мегион на 2019-2025 годы</t>
  </si>
  <si>
    <t>Развитие информационного общества на территории городского округа город Мегион на 2019-2025 годы</t>
  </si>
  <si>
    <t>Развитие транспортной системы городского округа город Мегион на 2019-2025 годы</t>
  </si>
  <si>
    <t>Развитие жилищно-коммунального комплекса и повышение энергетической эффективности в городском округе город Мегион на 2019-2025 годы</t>
  </si>
  <si>
    <t>Мероприятия в области градостроительной деятельности городского округа город Мегион на 2019-2025 года</t>
  </si>
  <si>
    <t>Формирование доступной среды для инвалидов и других маломобильных групп населения на территории городского округа город Мегион на 2019-2025 годы</t>
  </si>
  <si>
    <t>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2019-2025 годы</t>
  </si>
  <si>
    <t>Укрепление межнационального и межконфессонального согласия, профилактика экстремизма и терроризма в городском округе город Мегион на 2019-2025 годы</t>
  </si>
  <si>
    <t>Развитие системы образования  и молодежной политики городского округа город Мегион на 2019-2025 годы</t>
  </si>
  <si>
    <t xml:space="preserve"> Развитие системы обращения с отходами производства и потребления на территории городского округа город Мегион на 2019-2025 годы</t>
  </si>
  <si>
    <t>Реализация программных мероприятий осуществляется в соответствии с сетевым графиком, планируется к осуществлению в 3-4 кварталах</t>
  </si>
  <si>
    <t>Сведения по расходам в разрезе муниципальных программ городского округа город Мегион в сравнении с запланированными значениями на 01.07.2020</t>
  </si>
  <si>
    <t>Показатели сводной бюджетной росписи на 01.07.2020 (тыс.рублей)</t>
  </si>
  <si>
    <t>Исполнено на 01.07.2020  (тыс.рублей)</t>
  </si>
  <si>
    <t>% исполнения к утвержденному плану на 01.07.2020 года</t>
  </si>
  <si>
    <t>% исполнения к уточненному плану на 01.07.2020года</t>
  </si>
  <si>
    <t xml:space="preserve">Причины неисполнения  к утвержденному плану (менее 45%) 
</t>
  </si>
  <si>
    <t xml:space="preserve">Причины неисполнения к уточненному плану (менее 45%) 
</t>
  </si>
  <si>
    <t>Реализация программных мероприятий будет продолжена во 3-4 квартале 2020 года. Оплата расходов осуществляется по факту выполненных работ</t>
  </si>
  <si>
    <t>Реализация программных мероприятий будет осуществлена в рамках исполнения муниципальных контрактов, заключенных в 2020 году. Срок исполнения 3-4 квартал 2020 года</t>
  </si>
  <si>
    <t>Реализация программных мероприятий планируется к осуществлению в 3 квартале 2020 года, в соответствии с заключенными муниципальными контрактами</t>
  </si>
  <si>
    <t>Реализация программных мероприятий будет продолжена во 2 полугодии 2020 года. Оплата расходов осуществляется по факту выполненных работ</t>
  </si>
  <si>
    <t xml:space="preserve">Реализация программных мероприятий будет продолжена во 2 полугодии 2020 года. Оплата производится по фактически предоставленным документам. </t>
  </si>
  <si>
    <t>Реализация программных мероприятий будет продолжена во 2 полугодии 2020 года. Оплата производится по фактически предоставленным документам. По причине отсутствия доли софинансирования из местного бюджета на приобретение жилых помещений для переселения граждан из жилых домов, признанных аварийными, принято решение об отказе в предоставлении субсидии из бюджета округа в сумме 417 388,6 тыс. руб.</t>
  </si>
  <si>
    <t>Реализация программных мероприятий будет осуществляться во 2 полугодии 2020 года</t>
  </si>
  <si>
    <t>Исполнение реализации муниципальной программы запланировано на второе полугодие 2020 года, в соответствии с сетевым графиком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</si>
</sst>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Red]\-#,##0.0;0.0"/>
    <numFmt numFmtId="165" formatCode="000"/>
    <numFmt numFmtId="166" formatCode="00.0.00.00000"/>
    <numFmt numFmtId="167" formatCode="#,##0.0"/>
    <numFmt numFmtId="168" formatCode="#,##0.0_ ;[Red]\-#,##0.0\ "/>
  </numFmts>
  <fonts count="11" x14ac:knownFonts="1">
    <font>
      <sz val="11"/>
      <color theme="1"/>
      <name val="Calibri"/>
      <family val="2"/>
      <charset val="204"/>
      <scheme val="minor"/>
    </font>
    <font>
      <sz val="10"/>
      <name val="Arial"/>
      <family val="2"/>
      <charset val="204"/>
    </font>
    <font>
      <sz val="10"/>
      <name val="Arial"/>
      <family val="2"/>
      <charset val="204"/>
    </font>
    <font>
      <sz val="10"/>
      <name val="Times New Roman"/>
      <family val="1"/>
      <charset val="204"/>
    </font>
    <font>
      <sz val="9"/>
      <name val="Times New Roman"/>
      <family val="1"/>
      <charset val="204"/>
    </font>
    <font>
      <b/>
      <sz val="9"/>
      <name val="Times New Roman"/>
      <family val="1"/>
      <charset val="204"/>
    </font>
    <font>
      <sz val="9"/>
      <color rgb="FF000000"/>
      <name val="Times New Roman"/>
      <family val="1"/>
      <charset val="204"/>
    </font>
    <font>
      <sz val="9"/>
      <color theme="1"/>
      <name val="Times New Roman"/>
      <family val="1"/>
      <charset val="204"/>
    </font>
    <font>
      <sz val="10"/>
      <color theme="1"/>
      <name val="Times New Roman"/>
      <family val="1"/>
      <charset val="204"/>
    </font>
    <font>
      <sz val="12"/>
      <color rgb="FF00000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97">
    <xf numFmtId="0" fontId="0" fillId="0" borderId="0" xfId="0"/>
    <xf numFmtId="0" fontId="3" fillId="0" borderId="0" xfId="1" applyFont="1" applyFill="1"/>
    <xf numFmtId="0" fontId="3" fillId="0" borderId="0" xfId="1" applyFont="1" applyFill="1" applyAlignment="1">
      <alignment horizontal="left"/>
    </xf>
    <xf numFmtId="0" fontId="3" fillId="2" borderId="0" xfId="2" applyFont="1" applyFill="1"/>
    <xf numFmtId="0" fontId="3" fillId="0" borderId="0" xfId="1" applyFont="1" applyFill="1" applyAlignment="1">
      <alignment horizontal="center"/>
    </xf>
    <xf numFmtId="0" fontId="3" fillId="0" borderId="0" xfId="1" applyFont="1" applyFill="1" applyProtection="1">
      <protection hidden="1"/>
    </xf>
    <xf numFmtId="0" fontId="3" fillId="0" borderId="0" xfId="1" applyFont="1" applyFill="1" applyAlignment="1" applyProtection="1">
      <alignment horizontal="left"/>
      <protection hidden="1"/>
    </xf>
    <xf numFmtId="0" fontId="3" fillId="0" borderId="0" xfId="1" applyFont="1" applyFill="1" applyBorder="1" applyProtection="1">
      <protection hidden="1"/>
    </xf>
    <xf numFmtId="0" fontId="3" fillId="0" borderId="0" xfId="1" applyFont="1" applyFill="1" applyBorder="1" applyAlignment="1" applyProtection="1">
      <alignment horizontal="left"/>
      <protection hidden="1"/>
    </xf>
    <xf numFmtId="0" fontId="3" fillId="0" borderId="0" xfId="1" applyFont="1" applyFill="1" applyBorder="1" applyAlignment="1" applyProtection="1">
      <alignment horizontal="center"/>
      <protection hidden="1"/>
    </xf>
    <xf numFmtId="0" fontId="3" fillId="0" borderId="0" xfId="1" applyFont="1" applyFill="1" applyAlignment="1" applyProtection="1">
      <alignment horizontal="center"/>
      <protection hidden="1"/>
    </xf>
    <xf numFmtId="0" fontId="4" fillId="0" borderId="0" xfId="1" applyFont="1" applyFill="1" applyBorder="1" applyProtection="1">
      <protection hidden="1"/>
    </xf>
    <xf numFmtId="0" fontId="4" fillId="0" borderId="0" xfId="1" applyFont="1" applyFill="1"/>
    <xf numFmtId="0" fontId="4" fillId="0" borderId="0" xfId="1" applyFont="1" applyFill="1" applyProtection="1">
      <protection hidden="1"/>
    </xf>
    <xf numFmtId="0" fontId="5" fillId="0" borderId="0" xfId="1" applyFont="1" applyFill="1" applyProtection="1">
      <protection hidden="1"/>
    </xf>
    <xf numFmtId="0" fontId="5" fillId="0" borderId="0" xfId="1" applyFont="1" applyFill="1"/>
    <xf numFmtId="164" fontId="4" fillId="0" borderId="1" xfId="1" applyNumberFormat="1" applyFont="1" applyFill="1" applyBorder="1" applyAlignment="1" applyProtection="1">
      <alignment horizontal="center" vertical="center"/>
      <protection hidden="1"/>
    </xf>
    <xf numFmtId="0" fontId="5" fillId="0" borderId="0" xfId="1" applyFont="1" applyFill="1" applyBorder="1" applyProtection="1">
      <protection hidden="1"/>
    </xf>
    <xf numFmtId="164" fontId="5" fillId="0" borderId="1" xfId="1" applyNumberFormat="1" applyFont="1" applyFill="1" applyBorder="1" applyAlignment="1" applyProtection="1">
      <alignment horizontal="center" vertical="center"/>
      <protection hidden="1"/>
    </xf>
    <xf numFmtId="0" fontId="5" fillId="0" borderId="0" xfId="1" applyNumberFormat="1" applyFont="1" applyFill="1" applyBorder="1" applyAlignment="1" applyProtection="1">
      <alignment horizontal="left"/>
      <protection hidden="1"/>
    </xf>
    <xf numFmtId="0" fontId="5" fillId="0" borderId="0" xfId="1" applyFont="1" applyFill="1" applyAlignment="1">
      <alignment horizontal="left"/>
    </xf>
    <xf numFmtId="0" fontId="4" fillId="0" borderId="0" xfId="1" applyNumberFormat="1" applyFont="1" applyFill="1" applyAlignment="1" applyProtection="1">
      <protection hidden="1"/>
    </xf>
    <xf numFmtId="0" fontId="4" fillId="0" borderId="0" xfId="1" applyNumberFormat="1" applyFont="1" applyFill="1" applyBorder="1" applyAlignment="1" applyProtection="1">
      <protection hidden="1"/>
    </xf>
    <xf numFmtId="0" fontId="4" fillId="0" borderId="0" xfId="1" applyNumberFormat="1" applyFont="1" applyFill="1" applyBorder="1" applyAlignment="1" applyProtection="1">
      <alignment horizontal="left"/>
      <protection hidden="1"/>
    </xf>
    <xf numFmtId="168" fontId="4" fillId="0" borderId="0" xfId="1" applyNumberFormat="1" applyFont="1" applyFill="1" applyBorder="1" applyAlignment="1" applyProtection="1">
      <alignment horizontal="center"/>
      <protection hidden="1"/>
    </xf>
    <xf numFmtId="0" fontId="4" fillId="0" borderId="0" xfId="1" applyFont="1" applyFill="1" applyAlignment="1" applyProtection="1">
      <alignment horizontal="center"/>
      <protection hidden="1"/>
    </xf>
    <xf numFmtId="0" fontId="9" fillId="0" borderId="0" xfId="0" applyFont="1" applyAlignment="1">
      <alignment horizontal="justify" vertical="center"/>
    </xf>
    <xf numFmtId="0" fontId="6" fillId="0" borderId="0" xfId="0" applyFont="1" applyFill="1" applyBorder="1" applyAlignment="1">
      <alignment horizontal="justify" vertical="center"/>
    </xf>
    <xf numFmtId="0" fontId="8" fillId="0" borderId="0" xfId="0" applyFont="1" applyBorder="1" applyAlignment="1">
      <alignment horizontal="justify" vertical="center" wrapText="1"/>
    </xf>
    <xf numFmtId="164" fontId="5" fillId="0" borderId="9" xfId="1" applyNumberFormat="1" applyFont="1" applyFill="1" applyBorder="1" applyAlignment="1" applyProtection="1">
      <alignment horizontal="center" vertical="center"/>
      <protection hidden="1"/>
    </xf>
    <xf numFmtId="0" fontId="4" fillId="0" borderId="17" xfId="1" applyNumberFormat="1" applyFont="1" applyFill="1" applyBorder="1" applyAlignment="1" applyProtection="1">
      <alignment horizontal="center" vertical="center"/>
      <protection hidden="1"/>
    </xf>
    <xf numFmtId="0" fontId="4" fillId="0" borderId="18" xfId="1" applyNumberFormat="1" applyFont="1" applyFill="1" applyBorder="1" applyAlignment="1" applyProtection="1">
      <alignment horizontal="center" vertical="center"/>
      <protection hidden="1"/>
    </xf>
    <xf numFmtId="0" fontId="4" fillId="0" borderId="18" xfId="1" applyNumberFormat="1" applyFont="1" applyFill="1" applyBorder="1" applyAlignment="1" applyProtection="1">
      <alignment horizontal="left" vertical="center"/>
      <protection hidden="1"/>
    </xf>
    <xf numFmtId="0" fontId="4" fillId="0" borderId="19" xfId="1" applyNumberFormat="1" applyFont="1" applyFill="1" applyBorder="1" applyAlignment="1" applyProtection="1">
      <alignment horizontal="left" vertical="center"/>
      <protection hidden="1"/>
    </xf>
    <xf numFmtId="0" fontId="4" fillId="0" borderId="18" xfId="1" applyFont="1" applyFill="1" applyBorder="1" applyProtection="1">
      <protection hidden="1"/>
    </xf>
    <xf numFmtId="0" fontId="4" fillId="0" borderId="20" xfId="1" applyFont="1" applyFill="1" applyBorder="1"/>
    <xf numFmtId="0" fontId="5" fillId="0" borderId="21" xfId="1" applyNumberFormat="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protection hidden="1"/>
    </xf>
    <xf numFmtId="0" fontId="5" fillId="0" borderId="7" xfId="1" applyFont="1" applyFill="1" applyBorder="1" applyAlignment="1">
      <alignment horizontal="center" vertical="center"/>
    </xf>
    <xf numFmtId="0" fontId="5" fillId="0" borderId="6" xfId="1" applyNumberFormat="1" applyFont="1" applyFill="1" applyBorder="1" applyAlignment="1" applyProtection="1">
      <alignment horizontal="center" vertical="center"/>
      <protection hidden="1"/>
    </xf>
    <xf numFmtId="166" fontId="4" fillId="0" borderId="14" xfId="1" applyNumberFormat="1" applyFont="1" applyFill="1" applyBorder="1" applyAlignment="1" applyProtection="1">
      <alignment horizontal="left" vertical="center" wrapText="1"/>
      <protection hidden="1"/>
    </xf>
    <xf numFmtId="166" fontId="4" fillId="0" borderId="1" xfId="1" applyNumberFormat="1" applyFont="1" applyFill="1" applyBorder="1" applyAlignment="1" applyProtection="1">
      <alignment horizontal="left" vertical="center" wrapText="1"/>
      <protection hidden="1"/>
    </xf>
    <xf numFmtId="164" fontId="4" fillId="0" borderId="22" xfId="1" applyNumberFormat="1" applyFont="1" applyFill="1" applyBorder="1" applyAlignment="1" applyProtection="1">
      <alignment horizontal="center" vertical="center"/>
      <protection hidden="1"/>
    </xf>
    <xf numFmtId="167" fontId="4" fillId="0" borderId="5" xfId="1" applyNumberFormat="1" applyFont="1" applyFill="1" applyBorder="1" applyAlignment="1" applyProtection="1">
      <alignment horizontal="center" vertical="center" wrapText="1"/>
      <protection hidden="1"/>
    </xf>
    <xf numFmtId="167" fontId="4" fillId="0" borderId="1" xfId="1" applyNumberFormat="1" applyFont="1" applyFill="1" applyBorder="1" applyAlignment="1" applyProtection="1">
      <alignment horizontal="center" vertical="center"/>
      <protection hidden="1"/>
    </xf>
    <xf numFmtId="0" fontId="4" fillId="0" borderId="1" xfId="1" applyFont="1" applyFill="1" applyBorder="1" applyProtection="1">
      <protection hidden="1"/>
    </xf>
    <xf numFmtId="0" fontId="4" fillId="0" borderId="8" xfId="1" applyFont="1" applyFill="1" applyBorder="1"/>
    <xf numFmtId="0" fontId="6" fillId="0" borderId="1" xfId="0" applyFont="1" applyFill="1" applyBorder="1" applyAlignment="1">
      <alignment horizontal="left" vertical="center" wrapText="1"/>
    </xf>
    <xf numFmtId="0" fontId="7" fillId="0" borderId="1" xfId="0" applyFont="1" applyFill="1" applyBorder="1" applyAlignment="1">
      <alignment horizontal="justify" vertical="center"/>
    </xf>
    <xf numFmtId="0" fontId="4" fillId="0" borderId="1" xfId="1" applyFont="1" applyFill="1" applyBorder="1" applyAlignment="1" applyProtection="1">
      <alignment wrapText="1"/>
      <protection hidden="1"/>
    </xf>
    <xf numFmtId="167" fontId="5" fillId="0" borderId="1" xfId="1" applyNumberFormat="1" applyFont="1" applyFill="1" applyBorder="1" applyAlignment="1" applyProtection="1">
      <alignment horizontal="center" vertical="center"/>
      <protection hidden="1"/>
    </xf>
    <xf numFmtId="0" fontId="5" fillId="0" borderId="1" xfId="1" applyFont="1" applyFill="1" applyBorder="1" applyProtection="1">
      <protection hidden="1"/>
    </xf>
    <xf numFmtId="167" fontId="5" fillId="0" borderId="9" xfId="1" applyNumberFormat="1" applyFont="1" applyFill="1" applyBorder="1" applyAlignment="1" applyProtection="1">
      <alignment horizontal="center" vertical="center"/>
      <protection hidden="1"/>
    </xf>
    <xf numFmtId="0" fontId="5" fillId="0" borderId="9" xfId="1" applyFont="1" applyFill="1" applyBorder="1" applyAlignment="1" applyProtection="1">
      <alignment horizontal="left"/>
      <protection hidden="1"/>
    </xf>
    <xf numFmtId="0" fontId="5" fillId="0" borderId="10" xfId="1" applyFont="1" applyFill="1" applyBorder="1" applyAlignment="1">
      <alignment horizontal="left"/>
    </xf>
    <xf numFmtId="0" fontId="4" fillId="0" borderId="23" xfId="1" applyFont="1" applyFill="1" applyBorder="1" applyAlignment="1" applyProtection="1">
      <alignment wrapText="1"/>
      <protection hidden="1"/>
    </xf>
    <xf numFmtId="0" fontId="8" fillId="0" borderId="1" xfId="0" applyFont="1" applyFill="1" applyBorder="1" applyAlignment="1">
      <alignment vertical="center" wrapText="1"/>
    </xf>
    <xf numFmtId="0" fontId="5" fillId="0" borderId="6" xfId="1" applyNumberFormat="1" applyFont="1" applyFill="1" applyBorder="1" applyAlignment="1" applyProtection="1">
      <alignment horizontal="center" vertical="center"/>
      <protection hidden="1"/>
    </xf>
    <xf numFmtId="0" fontId="4" fillId="0" borderId="1" xfId="1" applyFont="1" applyFill="1" applyBorder="1" applyAlignment="1">
      <alignment wrapText="1"/>
    </xf>
    <xf numFmtId="166" fontId="4" fillId="0" borderId="14" xfId="1" applyNumberFormat="1" applyFont="1" applyFill="1" applyBorder="1" applyAlignment="1" applyProtection="1">
      <alignment horizontal="left" vertical="center" wrapText="1"/>
      <protection hidden="1"/>
    </xf>
    <xf numFmtId="166" fontId="4" fillId="0" borderId="1" xfId="1" applyNumberFormat="1" applyFont="1" applyFill="1" applyBorder="1" applyAlignment="1" applyProtection="1">
      <alignment horizontal="left" vertical="center" wrapText="1"/>
      <protection hidden="1"/>
    </xf>
    <xf numFmtId="166" fontId="5" fillId="0" borderId="16" xfId="1" applyNumberFormat="1" applyFont="1" applyFill="1" applyBorder="1" applyAlignment="1" applyProtection="1">
      <alignment horizontal="left" vertical="center" wrapText="1"/>
      <protection hidden="1"/>
    </xf>
    <xf numFmtId="166" fontId="5" fillId="0" borderId="11" xfId="1" applyNumberFormat="1" applyFont="1" applyFill="1" applyBorder="1" applyAlignment="1" applyProtection="1">
      <alignment horizontal="left" vertical="center" wrapText="1"/>
      <protection hidden="1"/>
    </xf>
    <xf numFmtId="166" fontId="5" fillId="0" borderId="12" xfId="1" applyNumberFormat="1" applyFont="1" applyFill="1" applyBorder="1" applyAlignment="1" applyProtection="1">
      <alignment horizontal="left" vertical="center" wrapText="1"/>
      <protection hidden="1"/>
    </xf>
    <xf numFmtId="0" fontId="5" fillId="0" borderId="15" xfId="1" applyNumberFormat="1" applyFont="1" applyFill="1" applyBorder="1" applyAlignment="1" applyProtection="1">
      <alignment horizontal="left" vertical="center"/>
      <protection hidden="1"/>
    </xf>
    <xf numFmtId="0" fontId="5" fillId="0" borderId="9" xfId="1" applyNumberFormat="1" applyFont="1" applyFill="1" applyBorder="1" applyAlignment="1" applyProtection="1">
      <alignment horizontal="left" vertical="center"/>
      <protection hidden="1"/>
    </xf>
    <xf numFmtId="165" fontId="4" fillId="0" borderId="1" xfId="1" applyNumberFormat="1" applyFont="1" applyFill="1" applyBorder="1" applyAlignment="1" applyProtection="1">
      <alignment horizontal="left" vertical="center" wrapText="1"/>
      <protection hidden="1"/>
    </xf>
    <xf numFmtId="166" fontId="4" fillId="0" borderId="16" xfId="1" applyNumberFormat="1" applyFont="1" applyFill="1" applyBorder="1" applyAlignment="1" applyProtection="1">
      <alignment horizontal="left" vertical="center" wrapText="1"/>
      <protection hidden="1"/>
    </xf>
    <xf numFmtId="166" fontId="4" fillId="0" borderId="11" xfId="1" applyNumberFormat="1" applyFont="1" applyFill="1" applyBorder="1" applyAlignment="1" applyProtection="1">
      <alignment horizontal="left" vertical="center" wrapText="1"/>
      <protection hidden="1"/>
    </xf>
    <xf numFmtId="166" fontId="4" fillId="0" borderId="12" xfId="1" applyNumberFormat="1" applyFont="1" applyFill="1" applyBorder="1" applyAlignment="1" applyProtection="1">
      <alignment horizontal="left" vertical="center" wrapText="1"/>
      <protection hidden="1"/>
    </xf>
    <xf numFmtId="0" fontId="3" fillId="0" borderId="0" xfId="2" applyNumberFormat="1" applyFont="1" applyFill="1" applyAlignment="1" applyProtection="1">
      <alignment horizontal="center" wrapText="1"/>
      <protection hidden="1"/>
    </xf>
    <xf numFmtId="0" fontId="5" fillId="0" borderId="13" xfId="1" applyNumberFormat="1" applyFont="1" applyFill="1" applyBorder="1" applyAlignment="1" applyProtection="1">
      <alignment horizontal="center" vertical="center" wrapText="1"/>
      <protection hidden="1"/>
    </xf>
    <xf numFmtId="0" fontId="5" fillId="0" borderId="6" xfId="1" applyNumberFormat="1" applyFont="1" applyFill="1" applyBorder="1" applyAlignment="1" applyProtection="1">
      <alignment horizontal="center" vertical="center" wrapText="1"/>
      <protection hidden="1"/>
    </xf>
    <xf numFmtId="0" fontId="5" fillId="0" borderId="14"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5" fillId="0" borderId="15" xfId="1" applyNumberFormat="1" applyFont="1" applyFill="1" applyBorder="1" applyAlignment="1" applyProtection="1">
      <alignment horizontal="center" vertical="center" wrapText="1"/>
      <protection hidden="1"/>
    </xf>
    <xf numFmtId="0" fontId="5" fillId="0" borderId="9" xfId="1" applyNumberFormat="1" applyFont="1" applyFill="1" applyBorder="1" applyAlignment="1" applyProtection="1">
      <alignment horizontal="center" vertical="center" wrapText="1"/>
      <protection hidden="1"/>
    </xf>
    <xf numFmtId="0" fontId="5" fillId="0" borderId="13" xfId="1" applyNumberFormat="1" applyFont="1" applyFill="1" applyBorder="1" applyAlignment="1" applyProtection="1">
      <alignment horizontal="center" vertical="center"/>
      <protection hidden="1"/>
    </xf>
    <xf numFmtId="0" fontId="5" fillId="0" borderId="6" xfId="1" applyNumberFormat="1" applyFont="1" applyFill="1" applyBorder="1" applyAlignment="1" applyProtection="1">
      <alignment horizontal="center" vertical="center"/>
      <protection hidden="1"/>
    </xf>
    <xf numFmtId="0" fontId="10" fillId="0" borderId="0" xfId="2" applyNumberFormat="1" applyFont="1" applyFill="1" applyAlignment="1" applyProtection="1">
      <alignment horizontal="center" wrapText="1"/>
      <protection hidden="1"/>
    </xf>
    <xf numFmtId="0" fontId="5" fillId="0" borderId="2" xfId="1" applyNumberFormat="1" applyFont="1" applyFill="1" applyBorder="1" applyAlignment="1" applyProtection="1">
      <alignment horizontal="center" vertical="center" wrapText="1"/>
      <protection hidden="1"/>
    </xf>
    <xf numFmtId="0" fontId="5" fillId="0" borderId="3" xfId="1" applyNumberFormat="1" applyFont="1" applyFill="1" applyBorder="1" applyAlignment="1" applyProtection="1">
      <alignment horizontal="center" vertical="center" wrapText="1"/>
      <protection hidden="1"/>
    </xf>
    <xf numFmtId="0" fontId="5" fillId="0" borderId="4" xfId="1" applyNumberFormat="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protection hidden="1"/>
    </xf>
    <xf numFmtId="0" fontId="5" fillId="0" borderId="9" xfId="1" applyFont="1" applyFill="1" applyBorder="1" applyAlignment="1" applyProtection="1">
      <alignment horizontal="center" vertical="center"/>
      <protection hidden="1"/>
    </xf>
    <xf numFmtId="0" fontId="6" fillId="0" borderId="23" xfId="0" applyFont="1" applyFill="1" applyBorder="1" applyAlignment="1">
      <alignment horizontal="left" vertical="center" wrapText="1"/>
    </xf>
    <xf numFmtId="0" fontId="7" fillId="0" borderId="23" xfId="0" applyFont="1" applyFill="1" applyBorder="1" applyAlignment="1">
      <alignment horizontal="justify" vertical="center"/>
    </xf>
    <xf numFmtId="0" fontId="4" fillId="0" borderId="23" xfId="1" applyFont="1" applyFill="1" applyBorder="1"/>
    <xf numFmtId="0" fontId="4" fillId="0" borderId="23" xfId="0" applyFont="1" applyFill="1" applyBorder="1" applyAlignment="1">
      <alignment horizontal="justify" vertical="center"/>
    </xf>
    <xf numFmtId="0" fontId="4" fillId="0" borderId="23" xfId="1" applyFont="1" applyFill="1" applyBorder="1" applyAlignment="1" applyProtection="1">
      <alignment vertical="top" wrapText="1"/>
      <protection hidden="1"/>
    </xf>
    <xf numFmtId="0" fontId="8" fillId="0" borderId="23" xfId="0" applyFont="1" applyFill="1" applyBorder="1" applyAlignment="1">
      <alignment vertical="center" wrapText="1"/>
    </xf>
    <xf numFmtId="0" fontId="4" fillId="0" borderId="23" xfId="1" applyFont="1" applyFill="1" applyBorder="1" applyAlignment="1">
      <alignment wrapText="1"/>
    </xf>
    <xf numFmtId="0" fontId="5" fillId="0" borderId="23" xfId="1" applyFont="1" applyFill="1" applyBorder="1"/>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zoomScaleNormal="100" workbookViewId="0">
      <selection activeCell="B35" sqref="B35:G35"/>
    </sheetView>
  </sheetViews>
  <sheetFormatPr defaultColWidth="9.140625" defaultRowHeight="12.75" x14ac:dyDescent="0.2"/>
  <cols>
    <col min="1" max="1" width="3.42578125" style="1" customWidth="1"/>
    <col min="2" max="2" width="3" style="1" customWidth="1"/>
    <col min="3" max="3" width="2.7109375" style="1" customWidth="1"/>
    <col min="4" max="4" width="2.85546875" style="1" customWidth="1"/>
    <col min="5" max="5" width="2.5703125" style="1" customWidth="1"/>
    <col min="6" max="6" width="2.7109375" style="2" customWidth="1"/>
    <col min="7" max="7" width="52.7109375" style="2" customWidth="1"/>
    <col min="8" max="8" width="12.140625" style="4" customWidth="1"/>
    <col min="9" max="238" width="9.140625" style="1" customWidth="1"/>
    <col min="239" max="16384" width="9.140625" style="1"/>
  </cols>
  <sheetData>
    <row r="2" spans="1:8" ht="33" customHeight="1" x14ac:dyDescent="0.2">
      <c r="A2" s="5"/>
      <c r="B2" s="5"/>
      <c r="C2" s="5"/>
      <c r="D2" s="5"/>
      <c r="E2" s="5"/>
      <c r="F2" s="6"/>
      <c r="G2" s="70" t="s">
        <v>33</v>
      </c>
      <c r="H2" s="70"/>
    </row>
    <row r="3" spans="1:8" ht="12.75" customHeight="1" thickBot="1" x14ac:dyDescent="0.25">
      <c r="A3" s="5"/>
      <c r="B3" s="5"/>
      <c r="C3" s="5"/>
      <c r="D3" s="7"/>
      <c r="E3" s="7"/>
      <c r="F3" s="8"/>
      <c r="G3" s="8"/>
      <c r="H3" s="9"/>
    </row>
    <row r="4" spans="1:8" s="12" customFormat="1" ht="30.75" customHeight="1" x14ac:dyDescent="0.2">
      <c r="A4" s="11"/>
      <c r="B4" s="71" t="s">
        <v>7</v>
      </c>
      <c r="C4" s="72"/>
      <c r="D4" s="72"/>
      <c r="E4" s="72"/>
      <c r="F4" s="72"/>
      <c r="G4" s="72"/>
      <c r="H4" s="72" t="s">
        <v>34</v>
      </c>
    </row>
    <row r="5" spans="1:8" s="12" customFormat="1" ht="11.25" customHeight="1" x14ac:dyDescent="0.2">
      <c r="A5" s="11"/>
      <c r="B5" s="73"/>
      <c r="C5" s="74"/>
      <c r="D5" s="74"/>
      <c r="E5" s="74"/>
      <c r="F5" s="74"/>
      <c r="G5" s="74"/>
      <c r="H5" s="74"/>
    </row>
    <row r="6" spans="1:8" s="12" customFormat="1" ht="51" customHeight="1" thickBot="1" x14ac:dyDescent="0.25">
      <c r="A6" s="11"/>
      <c r="B6" s="75"/>
      <c r="C6" s="76"/>
      <c r="D6" s="76"/>
      <c r="E6" s="76"/>
      <c r="F6" s="76"/>
      <c r="G6" s="76"/>
      <c r="H6" s="76"/>
    </row>
    <row r="7" spans="1:8" s="12" customFormat="1" ht="12.75" hidden="1" customHeight="1" x14ac:dyDescent="0.2">
      <c r="A7" s="13"/>
      <c r="B7" s="30" t="s">
        <v>3</v>
      </c>
      <c r="C7" s="31"/>
      <c r="D7" s="31"/>
      <c r="E7" s="31" t="s">
        <v>2</v>
      </c>
      <c r="F7" s="32" t="s">
        <v>4</v>
      </c>
      <c r="G7" s="32" t="s">
        <v>5</v>
      </c>
      <c r="H7" s="31"/>
    </row>
    <row r="8" spans="1:8" s="15" customFormat="1" ht="12.75" customHeight="1" x14ac:dyDescent="0.2">
      <c r="A8" s="14"/>
      <c r="B8" s="77">
        <v>1</v>
      </c>
      <c r="C8" s="78"/>
      <c r="D8" s="78"/>
      <c r="E8" s="78"/>
      <c r="F8" s="78"/>
      <c r="G8" s="78"/>
      <c r="H8" s="39">
        <v>4</v>
      </c>
    </row>
    <row r="9" spans="1:8" s="12" customFormat="1" ht="21.75" hidden="1" customHeight="1" x14ac:dyDescent="0.2">
      <c r="A9" s="11"/>
      <c r="B9" s="59" t="s">
        <v>11</v>
      </c>
      <c r="C9" s="60"/>
      <c r="D9" s="60"/>
      <c r="E9" s="60"/>
      <c r="F9" s="60"/>
      <c r="G9" s="60"/>
      <c r="H9" s="16">
        <v>18858.2</v>
      </c>
    </row>
    <row r="10" spans="1:8" s="12" customFormat="1" ht="48.75" hidden="1" customHeight="1" x14ac:dyDescent="0.2">
      <c r="A10" s="11"/>
      <c r="B10" s="59" t="s">
        <v>12</v>
      </c>
      <c r="C10" s="60"/>
      <c r="D10" s="60"/>
      <c r="E10" s="60"/>
      <c r="F10" s="60"/>
      <c r="G10" s="60"/>
      <c r="H10" s="16">
        <v>1719</v>
      </c>
    </row>
    <row r="11" spans="1:8" s="12" customFormat="1" ht="39" hidden="1" customHeight="1" x14ac:dyDescent="0.2">
      <c r="A11" s="11"/>
      <c r="B11" s="59" t="s">
        <v>13</v>
      </c>
      <c r="C11" s="60"/>
      <c r="D11" s="60"/>
      <c r="E11" s="60"/>
      <c r="F11" s="60"/>
      <c r="G11" s="60"/>
      <c r="H11" s="16">
        <v>2749.4</v>
      </c>
    </row>
    <row r="12" spans="1:8" s="12" customFormat="1" ht="36" hidden="1" customHeight="1" x14ac:dyDescent="0.2">
      <c r="A12" s="11"/>
      <c r="B12" s="59" t="s">
        <v>14</v>
      </c>
      <c r="C12" s="60"/>
      <c r="D12" s="60"/>
      <c r="E12" s="60"/>
      <c r="F12" s="60"/>
      <c r="G12" s="60"/>
      <c r="H12" s="16">
        <v>0</v>
      </c>
    </row>
    <row r="13" spans="1:8" s="12" customFormat="1" ht="25.5" hidden="1" customHeight="1" x14ac:dyDescent="0.2">
      <c r="A13" s="11"/>
      <c r="B13" s="59" t="s">
        <v>15</v>
      </c>
      <c r="C13" s="60"/>
      <c r="D13" s="60"/>
      <c r="E13" s="60"/>
      <c r="F13" s="60"/>
      <c r="G13" s="60"/>
      <c r="H13" s="16">
        <v>22826.5</v>
      </c>
    </row>
    <row r="14" spans="1:8" s="12" customFormat="1" ht="38.25" hidden="1" customHeight="1" x14ac:dyDescent="0.2">
      <c r="A14" s="11"/>
      <c r="B14" s="59" t="s">
        <v>16</v>
      </c>
      <c r="C14" s="60"/>
      <c r="D14" s="60"/>
      <c r="E14" s="60"/>
      <c r="F14" s="60"/>
      <c r="G14" s="60"/>
      <c r="H14" s="16">
        <v>209520.5</v>
      </c>
    </row>
    <row r="15" spans="1:8" s="12" customFormat="1" ht="40.5" hidden="1" customHeight="1" x14ac:dyDescent="0.2">
      <c r="A15" s="11"/>
      <c r="B15" s="59" t="s">
        <v>17</v>
      </c>
      <c r="C15" s="60"/>
      <c r="D15" s="60"/>
      <c r="E15" s="60"/>
      <c r="F15" s="60"/>
      <c r="G15" s="60"/>
      <c r="H15" s="16">
        <v>49.8</v>
      </c>
    </row>
    <row r="16" spans="1:8" s="12" customFormat="1" ht="42" hidden="1" customHeight="1" x14ac:dyDescent="0.2">
      <c r="A16" s="11"/>
      <c r="B16" s="59" t="s">
        <v>18</v>
      </c>
      <c r="C16" s="60"/>
      <c r="D16" s="60"/>
      <c r="E16" s="60"/>
      <c r="F16" s="60"/>
      <c r="G16" s="60"/>
      <c r="H16" s="16">
        <v>7769.7</v>
      </c>
    </row>
    <row r="17" spans="1:11" s="12" customFormat="1" ht="105.75" hidden="1" customHeight="1" x14ac:dyDescent="0.2">
      <c r="A17" s="11"/>
      <c r="B17" s="59" t="s">
        <v>19</v>
      </c>
      <c r="C17" s="60"/>
      <c r="D17" s="60"/>
      <c r="E17" s="60"/>
      <c r="F17" s="60"/>
      <c r="G17" s="60"/>
      <c r="H17" s="16">
        <v>135384</v>
      </c>
      <c r="K17" s="28"/>
    </row>
    <row r="18" spans="1:11" s="12" customFormat="1" ht="32.25" hidden="1" customHeight="1" x14ac:dyDescent="0.2">
      <c r="A18" s="11"/>
      <c r="B18" s="40"/>
      <c r="C18" s="41"/>
      <c r="D18" s="41"/>
      <c r="E18" s="41"/>
      <c r="F18" s="66" t="s">
        <v>1</v>
      </c>
      <c r="G18" s="66"/>
      <c r="H18" s="16"/>
    </row>
    <row r="19" spans="1:11" s="12" customFormat="1" ht="34.5" hidden="1" customHeight="1" x14ac:dyDescent="0.2">
      <c r="A19" s="11"/>
      <c r="B19" s="40"/>
      <c r="C19" s="41"/>
      <c r="D19" s="41"/>
      <c r="E19" s="41"/>
      <c r="F19" s="66" t="s">
        <v>0</v>
      </c>
      <c r="G19" s="66"/>
      <c r="H19" s="16"/>
    </row>
    <row r="20" spans="1:11" s="12" customFormat="1" ht="27.75" hidden="1" customHeight="1" x14ac:dyDescent="0.2">
      <c r="A20" s="11"/>
      <c r="B20" s="59" t="s">
        <v>20</v>
      </c>
      <c r="C20" s="60"/>
      <c r="D20" s="60"/>
      <c r="E20" s="60"/>
      <c r="F20" s="60"/>
      <c r="G20" s="60"/>
      <c r="H20" s="16">
        <v>31771.1</v>
      </c>
    </row>
    <row r="21" spans="1:11" s="12" customFormat="1" ht="111.75" hidden="1" customHeight="1" x14ac:dyDescent="0.2">
      <c r="A21" s="11"/>
      <c r="B21" s="59" t="s">
        <v>21</v>
      </c>
      <c r="C21" s="60"/>
      <c r="D21" s="60"/>
      <c r="E21" s="60"/>
      <c r="F21" s="60"/>
      <c r="G21" s="60"/>
      <c r="H21" s="16">
        <v>105911.6</v>
      </c>
    </row>
    <row r="22" spans="1:11" s="12" customFormat="1" ht="29.25" hidden="1" customHeight="1" x14ac:dyDescent="0.2">
      <c r="A22" s="11"/>
      <c r="B22" s="59" t="s">
        <v>22</v>
      </c>
      <c r="C22" s="60"/>
      <c r="D22" s="60"/>
      <c r="E22" s="60"/>
      <c r="F22" s="60"/>
      <c r="G22" s="60"/>
      <c r="H22" s="16">
        <v>14715.5</v>
      </c>
    </row>
    <row r="23" spans="1:11" s="12" customFormat="1" ht="72" hidden="1" customHeight="1" x14ac:dyDescent="0.2">
      <c r="A23" s="11"/>
      <c r="B23" s="59" t="s">
        <v>23</v>
      </c>
      <c r="C23" s="60"/>
      <c r="D23" s="60"/>
      <c r="E23" s="60"/>
      <c r="F23" s="60"/>
      <c r="G23" s="60"/>
      <c r="H23" s="16">
        <v>96169.8</v>
      </c>
    </row>
    <row r="24" spans="1:11" s="12" customFormat="1" ht="69.75" hidden="1" customHeight="1" x14ac:dyDescent="0.2">
      <c r="A24" s="11"/>
      <c r="B24" s="59" t="s">
        <v>24</v>
      </c>
      <c r="C24" s="60"/>
      <c r="D24" s="60"/>
      <c r="E24" s="60"/>
      <c r="F24" s="60"/>
      <c r="G24" s="60"/>
      <c r="H24" s="16">
        <v>22038.7</v>
      </c>
    </row>
    <row r="25" spans="1:11" s="12" customFormat="1" ht="47.25" hidden="1" customHeight="1" x14ac:dyDescent="0.2">
      <c r="A25" s="11"/>
      <c r="B25" s="59" t="s">
        <v>25</v>
      </c>
      <c r="C25" s="60"/>
      <c r="D25" s="60"/>
      <c r="E25" s="60"/>
      <c r="F25" s="60"/>
      <c r="G25" s="60"/>
      <c r="H25" s="16">
        <v>0</v>
      </c>
    </row>
    <row r="26" spans="1:11" s="12" customFormat="1" ht="46.5" hidden="1" customHeight="1" x14ac:dyDescent="0.2">
      <c r="A26" s="11"/>
      <c r="B26" s="67" t="s">
        <v>26</v>
      </c>
      <c r="C26" s="68"/>
      <c r="D26" s="68"/>
      <c r="E26" s="68"/>
      <c r="F26" s="68"/>
      <c r="G26" s="69"/>
      <c r="H26" s="16">
        <v>0</v>
      </c>
    </row>
    <row r="27" spans="1:11" s="12" customFormat="1" ht="45.75" hidden="1" customHeight="1" x14ac:dyDescent="0.2">
      <c r="A27" s="11"/>
      <c r="B27" s="59" t="s">
        <v>27</v>
      </c>
      <c r="C27" s="60"/>
      <c r="D27" s="60"/>
      <c r="E27" s="60"/>
      <c r="F27" s="60"/>
      <c r="G27" s="60"/>
      <c r="H27" s="16">
        <v>62.1</v>
      </c>
    </row>
    <row r="28" spans="1:11" s="12" customFormat="1" ht="54" hidden="1" customHeight="1" x14ac:dyDescent="0.2">
      <c r="A28" s="11"/>
      <c r="B28" s="59" t="s">
        <v>28</v>
      </c>
      <c r="C28" s="60"/>
      <c r="D28" s="60"/>
      <c r="E28" s="60"/>
      <c r="F28" s="60"/>
      <c r="G28" s="60"/>
      <c r="H28" s="16">
        <v>20</v>
      </c>
      <c r="K28" s="27"/>
    </row>
    <row r="29" spans="1:11" s="12" customFormat="1" ht="43.5" hidden="1" customHeight="1" x14ac:dyDescent="0.2">
      <c r="A29" s="11"/>
      <c r="B29" s="59" t="s">
        <v>29</v>
      </c>
      <c r="C29" s="60"/>
      <c r="D29" s="60"/>
      <c r="E29" s="60"/>
      <c r="F29" s="60"/>
      <c r="G29" s="60"/>
      <c r="H29" s="16">
        <v>1173115.5</v>
      </c>
      <c r="K29" s="26"/>
    </row>
    <row r="30" spans="1:11" s="12" customFormat="1" ht="44.25" hidden="1" customHeight="1" x14ac:dyDescent="0.2">
      <c r="A30" s="11"/>
      <c r="B30" s="59" t="s">
        <v>30</v>
      </c>
      <c r="C30" s="60"/>
      <c r="D30" s="60"/>
      <c r="E30" s="60"/>
      <c r="F30" s="60"/>
      <c r="G30" s="60"/>
      <c r="H30" s="16">
        <v>0</v>
      </c>
      <c r="K30" s="26"/>
    </row>
    <row r="31" spans="1:11" s="12" customFormat="1" ht="26.25" hidden="1" customHeight="1" x14ac:dyDescent="0.2">
      <c r="A31" s="11"/>
      <c r="B31" s="59" t="s">
        <v>31</v>
      </c>
      <c r="C31" s="60"/>
      <c r="D31" s="60"/>
      <c r="E31" s="60"/>
      <c r="F31" s="60"/>
      <c r="G31" s="60"/>
      <c r="H31" s="16">
        <v>262172.79999999999</v>
      </c>
      <c r="K31" s="26"/>
    </row>
    <row r="32" spans="1:11" s="12" customFormat="1" ht="57.75" hidden="1" customHeight="1" x14ac:dyDescent="0.2">
      <c r="A32" s="11"/>
      <c r="B32" s="59" t="s">
        <v>32</v>
      </c>
      <c r="C32" s="60"/>
      <c r="D32" s="60"/>
      <c r="E32" s="60"/>
      <c r="F32" s="60"/>
      <c r="G32" s="60"/>
      <c r="H32" s="16">
        <v>45</v>
      </c>
    </row>
    <row r="33" spans="1:8" s="15" customFormat="1" ht="15" customHeight="1" x14ac:dyDescent="0.2">
      <c r="A33" s="17"/>
      <c r="B33" s="61" t="s">
        <v>35</v>
      </c>
      <c r="C33" s="62"/>
      <c r="D33" s="62"/>
      <c r="E33" s="62"/>
      <c r="F33" s="62"/>
      <c r="G33" s="63"/>
      <c r="H33" s="18">
        <f t="shared" ref="H33" si="0">H32+H31+H30+H29+H28+H27+H26+H25+H24+H23+H22+H21+H20+H17+H16+H15+H14+H13+H12+H11+H10+H9</f>
        <v>2104899.2000000002</v>
      </c>
    </row>
    <row r="34" spans="1:8" s="15" customFormat="1" ht="15" customHeight="1" x14ac:dyDescent="0.2">
      <c r="A34" s="17"/>
      <c r="B34" s="61" t="s">
        <v>38</v>
      </c>
      <c r="C34" s="62"/>
      <c r="D34" s="62"/>
      <c r="E34" s="62"/>
      <c r="F34" s="62"/>
      <c r="G34" s="63"/>
      <c r="H34" s="18">
        <f>SUM(H33/H37*100)</f>
        <v>97.731526394393882</v>
      </c>
    </row>
    <row r="35" spans="1:8" s="12" customFormat="1" ht="12.75" customHeight="1" x14ac:dyDescent="0.2">
      <c r="A35" s="11"/>
      <c r="B35" s="59" t="s">
        <v>36</v>
      </c>
      <c r="C35" s="60"/>
      <c r="D35" s="60"/>
      <c r="E35" s="60"/>
      <c r="F35" s="60"/>
      <c r="G35" s="60"/>
      <c r="H35" s="16">
        <v>48857.4</v>
      </c>
    </row>
    <row r="36" spans="1:8" s="12" customFormat="1" ht="12.75" customHeight="1" x14ac:dyDescent="0.2">
      <c r="A36" s="11"/>
      <c r="B36" s="59" t="s">
        <v>37</v>
      </c>
      <c r="C36" s="60"/>
      <c r="D36" s="60"/>
      <c r="E36" s="60"/>
      <c r="F36" s="60"/>
      <c r="G36" s="60"/>
      <c r="H36" s="42">
        <f>SUM(H35)/H37*100</f>
        <v>2.2684736056061303</v>
      </c>
    </row>
    <row r="37" spans="1:8" s="20" customFormat="1" ht="17.25" customHeight="1" thickBot="1" x14ac:dyDescent="0.25">
      <c r="A37" s="19"/>
      <c r="B37" s="64" t="s">
        <v>8</v>
      </c>
      <c r="C37" s="65"/>
      <c r="D37" s="65"/>
      <c r="E37" s="65"/>
      <c r="F37" s="65"/>
      <c r="G37" s="65"/>
      <c r="H37" s="29">
        <f>H35+H33</f>
        <v>2153756.6</v>
      </c>
    </row>
    <row r="38" spans="1:8" s="12" customFormat="1" ht="12.75" customHeight="1" x14ac:dyDescent="0.2">
      <c r="A38" s="21"/>
      <c r="B38" s="22"/>
      <c r="C38" s="22"/>
      <c r="D38" s="22"/>
      <c r="E38" s="22"/>
      <c r="F38" s="23"/>
      <c r="G38" s="23"/>
      <c r="H38" s="24"/>
    </row>
  </sheetData>
  <mergeCells count="33">
    <mergeCell ref="G2:H2"/>
    <mergeCell ref="B4:G6"/>
    <mergeCell ref="H4:H6"/>
    <mergeCell ref="F18:G18"/>
    <mergeCell ref="B8:G8"/>
    <mergeCell ref="B9:G9"/>
    <mergeCell ref="B10:G10"/>
    <mergeCell ref="B11:G11"/>
    <mergeCell ref="B12:G12"/>
    <mergeCell ref="B13:G13"/>
    <mergeCell ref="B14:G14"/>
    <mergeCell ref="B15:G15"/>
    <mergeCell ref="B16:G16"/>
    <mergeCell ref="B17:G17"/>
    <mergeCell ref="B30:G30"/>
    <mergeCell ref="F19:G19"/>
    <mergeCell ref="B20:G20"/>
    <mergeCell ref="B21:G21"/>
    <mergeCell ref="B22:G22"/>
    <mergeCell ref="B23:G23"/>
    <mergeCell ref="B24:G24"/>
    <mergeCell ref="B25:G25"/>
    <mergeCell ref="B26:G26"/>
    <mergeCell ref="B27:G27"/>
    <mergeCell ref="B28:G28"/>
    <mergeCell ref="B29:G29"/>
    <mergeCell ref="B31:G31"/>
    <mergeCell ref="B32:G32"/>
    <mergeCell ref="B33:G33"/>
    <mergeCell ref="B35:G35"/>
    <mergeCell ref="B37:G37"/>
    <mergeCell ref="B34:G34"/>
    <mergeCell ref="B36:G36"/>
  </mergeCells>
  <pageMargins left="0.78740157480314965" right="0.39370078740157483" top="0.98425196850393704" bottom="0.59055118110236227" header="0.51181102362204722" footer="0.51181102362204722"/>
  <pageSetup paperSize="9" scale="61" fitToHeight="0" orientation="landscape"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tabSelected="1" zoomScaleNormal="100" workbookViewId="0">
      <selection activeCell="M11" sqref="M11"/>
    </sheetView>
  </sheetViews>
  <sheetFormatPr defaultColWidth="9.140625" defaultRowHeight="12.75" x14ac:dyDescent="0.2"/>
  <cols>
    <col min="1" max="1" width="4.85546875" style="1" customWidth="1"/>
    <col min="2" max="2" width="3" style="1" customWidth="1"/>
    <col min="3" max="3" width="2.7109375" style="1" customWidth="1"/>
    <col min="4" max="4" width="2.85546875" style="1" customWidth="1"/>
    <col min="5" max="5" width="2.5703125" style="1" customWidth="1"/>
    <col min="6" max="6" width="2.7109375" style="2" customWidth="1"/>
    <col min="7" max="7" width="52.7109375" style="2" customWidth="1"/>
    <col min="8" max="8" width="16.28515625" style="2" customWidth="1"/>
    <col min="9" max="9" width="13.7109375" style="4" customWidth="1"/>
    <col min="10" max="10" width="12.140625" style="4" customWidth="1"/>
    <col min="11" max="12" width="13" style="4" customWidth="1"/>
    <col min="13" max="13" width="40.7109375" style="1" customWidth="1"/>
    <col min="14" max="14" width="41.28515625" style="1" customWidth="1"/>
    <col min="15" max="244" width="9.140625" style="1" customWidth="1"/>
    <col min="245" max="16384" width="9.140625" style="1"/>
  </cols>
  <sheetData>
    <row r="1" spans="1:14" x14ac:dyDescent="0.2">
      <c r="I1" s="3"/>
    </row>
    <row r="2" spans="1:14" ht="33" customHeight="1" x14ac:dyDescent="0.25">
      <c r="A2" s="5"/>
      <c r="B2" s="5"/>
      <c r="C2" s="5"/>
      <c r="D2" s="5"/>
      <c r="E2" s="5"/>
      <c r="F2" s="6"/>
      <c r="G2" s="79" t="s">
        <v>63</v>
      </c>
      <c r="H2" s="79"/>
      <c r="I2" s="79"/>
      <c r="J2" s="79"/>
      <c r="K2" s="79"/>
      <c r="L2" s="79"/>
      <c r="M2" s="79"/>
    </row>
    <row r="3" spans="1:14" ht="12.75" customHeight="1" thickBot="1" x14ac:dyDescent="0.25">
      <c r="A3" s="5"/>
      <c r="B3" s="5"/>
      <c r="C3" s="5"/>
      <c r="D3" s="7"/>
      <c r="E3" s="7"/>
      <c r="F3" s="8"/>
      <c r="G3" s="8"/>
      <c r="H3" s="8"/>
      <c r="I3" s="9"/>
      <c r="J3" s="9"/>
      <c r="K3" s="9"/>
      <c r="L3" s="10"/>
      <c r="M3" s="5"/>
    </row>
    <row r="4" spans="1:14" s="12" customFormat="1" ht="30.75" customHeight="1" x14ac:dyDescent="0.2">
      <c r="A4" s="11"/>
      <c r="B4" s="71" t="s">
        <v>41</v>
      </c>
      <c r="C4" s="72"/>
      <c r="D4" s="72"/>
      <c r="E4" s="72"/>
      <c r="F4" s="72"/>
      <c r="G4" s="72"/>
      <c r="H4" s="80" t="s">
        <v>40</v>
      </c>
      <c r="I4" s="72" t="s">
        <v>64</v>
      </c>
      <c r="J4" s="72" t="s">
        <v>65</v>
      </c>
      <c r="K4" s="72" t="s">
        <v>66</v>
      </c>
      <c r="L4" s="72" t="s">
        <v>67</v>
      </c>
      <c r="M4" s="86" t="s">
        <v>68</v>
      </c>
      <c r="N4" s="83" t="s">
        <v>69</v>
      </c>
    </row>
    <row r="5" spans="1:14" s="12" customFormat="1" ht="11.25" customHeight="1" x14ac:dyDescent="0.2">
      <c r="A5" s="11"/>
      <c r="B5" s="73"/>
      <c r="C5" s="74"/>
      <c r="D5" s="74"/>
      <c r="E5" s="74"/>
      <c r="F5" s="74"/>
      <c r="G5" s="74"/>
      <c r="H5" s="81"/>
      <c r="I5" s="74"/>
      <c r="J5" s="74"/>
      <c r="K5" s="74"/>
      <c r="L5" s="74"/>
      <c r="M5" s="87"/>
      <c r="N5" s="84"/>
    </row>
    <row r="6" spans="1:14" s="12" customFormat="1" ht="51" customHeight="1" thickBot="1" x14ac:dyDescent="0.25">
      <c r="A6" s="11"/>
      <c r="B6" s="75"/>
      <c r="C6" s="76"/>
      <c r="D6" s="76"/>
      <c r="E6" s="76"/>
      <c r="F6" s="76"/>
      <c r="G6" s="76"/>
      <c r="H6" s="82"/>
      <c r="I6" s="76"/>
      <c r="J6" s="76"/>
      <c r="K6" s="76"/>
      <c r="L6" s="76"/>
      <c r="M6" s="88"/>
      <c r="N6" s="85"/>
    </row>
    <row r="7" spans="1:14" s="12" customFormat="1" ht="12.75" hidden="1" customHeight="1" x14ac:dyDescent="0.2">
      <c r="A7" s="13"/>
      <c r="B7" s="30" t="s">
        <v>3</v>
      </c>
      <c r="C7" s="31"/>
      <c r="D7" s="31"/>
      <c r="E7" s="31" t="s">
        <v>2</v>
      </c>
      <c r="F7" s="32" t="s">
        <v>4</v>
      </c>
      <c r="G7" s="32" t="s">
        <v>5</v>
      </c>
      <c r="H7" s="33"/>
      <c r="I7" s="31" t="s">
        <v>6</v>
      </c>
      <c r="J7" s="31"/>
      <c r="K7" s="31"/>
      <c r="L7" s="31"/>
      <c r="M7" s="34"/>
      <c r="N7" s="35"/>
    </row>
    <row r="8" spans="1:14" s="15" customFormat="1" ht="12.75" customHeight="1" x14ac:dyDescent="0.2">
      <c r="A8" s="14"/>
      <c r="B8" s="77">
        <v>1</v>
      </c>
      <c r="C8" s="78"/>
      <c r="D8" s="78"/>
      <c r="E8" s="78"/>
      <c r="F8" s="78"/>
      <c r="G8" s="78"/>
      <c r="H8" s="36">
        <v>2</v>
      </c>
      <c r="I8" s="57">
        <v>3</v>
      </c>
      <c r="J8" s="57">
        <v>4</v>
      </c>
      <c r="K8" s="57">
        <v>5</v>
      </c>
      <c r="L8" s="57">
        <v>6</v>
      </c>
      <c r="M8" s="37">
        <v>7</v>
      </c>
      <c r="N8" s="38">
        <v>8</v>
      </c>
    </row>
    <row r="9" spans="1:14" s="12" customFormat="1" ht="21.75" customHeight="1" x14ac:dyDescent="0.2">
      <c r="A9" s="11"/>
      <c r="B9" s="59" t="s">
        <v>42</v>
      </c>
      <c r="C9" s="60"/>
      <c r="D9" s="60"/>
      <c r="E9" s="60"/>
      <c r="F9" s="60"/>
      <c r="G9" s="60"/>
      <c r="H9" s="43">
        <v>38761.300000000003</v>
      </c>
      <c r="I9" s="16">
        <v>42749.3</v>
      </c>
      <c r="J9" s="16">
        <v>19892.3</v>
      </c>
      <c r="K9" s="16">
        <f>J9*100/H9</f>
        <v>51.320002167109976</v>
      </c>
      <c r="L9" s="44">
        <f>J9*100/I9</f>
        <v>46.532457841414946</v>
      </c>
      <c r="M9" s="45"/>
      <c r="N9" s="46"/>
    </row>
    <row r="10" spans="1:14" s="12" customFormat="1" ht="55.5" customHeight="1" x14ac:dyDescent="0.2">
      <c r="A10" s="11"/>
      <c r="B10" s="59" t="s">
        <v>43</v>
      </c>
      <c r="C10" s="60"/>
      <c r="D10" s="60"/>
      <c r="E10" s="60"/>
      <c r="F10" s="60"/>
      <c r="G10" s="60"/>
      <c r="H10" s="43">
        <v>4521.5</v>
      </c>
      <c r="I10" s="16">
        <v>4521.5</v>
      </c>
      <c r="J10" s="16">
        <v>2133.5</v>
      </c>
      <c r="K10" s="16">
        <f t="shared" ref="K10:K32" si="0">J10*100/H10</f>
        <v>47.18566847285193</v>
      </c>
      <c r="L10" s="44">
        <f>J10*100/I10</f>
        <v>47.18566847285193</v>
      </c>
      <c r="M10" s="47"/>
      <c r="N10" s="89"/>
    </row>
    <row r="11" spans="1:14" s="12" customFormat="1" ht="64.5" customHeight="1" x14ac:dyDescent="0.2">
      <c r="A11" s="11"/>
      <c r="B11" s="59" t="s">
        <v>44</v>
      </c>
      <c r="C11" s="60"/>
      <c r="D11" s="60"/>
      <c r="E11" s="60"/>
      <c r="F11" s="60"/>
      <c r="G11" s="60"/>
      <c r="H11" s="43">
        <v>4860.5</v>
      </c>
      <c r="I11" s="16">
        <v>7468.7</v>
      </c>
      <c r="J11" s="16">
        <v>4239.6000000000004</v>
      </c>
      <c r="K11" s="16">
        <f t="shared" si="0"/>
        <v>87.225594074683684</v>
      </c>
      <c r="L11" s="44">
        <f t="shared" ref="L11:L32" si="1">J11*100/I11</f>
        <v>56.764898844511102</v>
      </c>
      <c r="M11" s="48"/>
      <c r="N11" s="90"/>
    </row>
    <row r="12" spans="1:14" s="12" customFormat="1" ht="57" customHeight="1" x14ac:dyDescent="0.2">
      <c r="A12" s="11"/>
      <c r="B12" s="59" t="s">
        <v>45</v>
      </c>
      <c r="C12" s="60"/>
      <c r="D12" s="60"/>
      <c r="E12" s="60"/>
      <c r="F12" s="60"/>
      <c r="G12" s="60"/>
      <c r="H12" s="43">
        <v>1230</v>
      </c>
      <c r="I12" s="16">
        <v>1230</v>
      </c>
      <c r="J12" s="16">
        <v>107.2</v>
      </c>
      <c r="K12" s="16">
        <f t="shared" si="0"/>
        <v>8.7154471544715442</v>
      </c>
      <c r="L12" s="44">
        <f t="shared" si="1"/>
        <v>8.7154471544715442</v>
      </c>
      <c r="M12" s="48" t="s">
        <v>70</v>
      </c>
      <c r="N12" s="90" t="s">
        <v>70</v>
      </c>
    </row>
    <row r="13" spans="1:14" s="12" customFormat="1" ht="25.5" customHeight="1" x14ac:dyDescent="0.2">
      <c r="A13" s="11"/>
      <c r="B13" s="59" t="s">
        <v>46</v>
      </c>
      <c r="C13" s="60"/>
      <c r="D13" s="60"/>
      <c r="E13" s="60"/>
      <c r="F13" s="60"/>
      <c r="G13" s="60"/>
      <c r="H13" s="43">
        <v>37364.5</v>
      </c>
      <c r="I13" s="16">
        <v>37364.5</v>
      </c>
      <c r="J13" s="16">
        <v>24747.8</v>
      </c>
      <c r="K13" s="16">
        <f t="shared" si="0"/>
        <v>66.23345689089912</v>
      </c>
      <c r="L13" s="44">
        <f t="shared" si="1"/>
        <v>66.23345689089912</v>
      </c>
      <c r="M13" s="45"/>
      <c r="N13" s="91"/>
    </row>
    <row r="14" spans="1:14" s="12" customFormat="1" ht="49.5" customHeight="1" x14ac:dyDescent="0.2">
      <c r="A14" s="11"/>
      <c r="B14" s="59" t="s">
        <v>47</v>
      </c>
      <c r="C14" s="60"/>
      <c r="D14" s="60"/>
      <c r="E14" s="60"/>
      <c r="F14" s="60"/>
      <c r="G14" s="60"/>
      <c r="H14" s="43">
        <v>407729.4</v>
      </c>
      <c r="I14" s="16">
        <v>411195.8</v>
      </c>
      <c r="J14" s="16">
        <v>214022.39999999999</v>
      </c>
      <c r="K14" s="16">
        <f>J14*100/H14</f>
        <v>52.491284660855946</v>
      </c>
      <c r="L14" s="44">
        <f t="shared" si="1"/>
        <v>52.048780653888002</v>
      </c>
      <c r="M14" s="48"/>
      <c r="N14" s="90"/>
    </row>
    <row r="15" spans="1:14" s="12" customFormat="1" ht="49.5" customHeight="1" x14ac:dyDescent="0.2">
      <c r="A15" s="11"/>
      <c r="B15" s="59" t="s">
        <v>48</v>
      </c>
      <c r="C15" s="60"/>
      <c r="D15" s="60"/>
      <c r="E15" s="60"/>
      <c r="F15" s="60"/>
      <c r="G15" s="60"/>
      <c r="H15" s="43">
        <v>400</v>
      </c>
      <c r="I15" s="16">
        <v>400</v>
      </c>
      <c r="J15" s="16">
        <v>12.5</v>
      </c>
      <c r="K15" s="16">
        <f t="shared" si="0"/>
        <v>3.125</v>
      </c>
      <c r="L15" s="44">
        <f t="shared" si="1"/>
        <v>3.125</v>
      </c>
      <c r="M15" s="48" t="s">
        <v>73</v>
      </c>
      <c r="N15" s="90" t="s">
        <v>73</v>
      </c>
    </row>
    <row r="16" spans="1:14" s="12" customFormat="1" ht="49.5" customHeight="1" x14ac:dyDescent="0.2">
      <c r="A16" s="11"/>
      <c r="B16" s="59" t="s">
        <v>49</v>
      </c>
      <c r="C16" s="60"/>
      <c r="D16" s="60"/>
      <c r="E16" s="60"/>
      <c r="F16" s="60"/>
      <c r="G16" s="60"/>
      <c r="H16" s="43">
        <v>17675.599999999999</v>
      </c>
      <c r="I16" s="16">
        <v>20675.599999999999</v>
      </c>
      <c r="J16" s="16">
        <v>8775.1</v>
      </c>
      <c r="K16" s="16">
        <f t="shared" si="0"/>
        <v>49.645273710651978</v>
      </c>
      <c r="L16" s="44">
        <f t="shared" si="1"/>
        <v>42.441815473311536</v>
      </c>
      <c r="M16" s="49"/>
      <c r="N16" s="55" t="s">
        <v>39</v>
      </c>
    </row>
    <row r="17" spans="1:17" s="12" customFormat="1" ht="60" customHeight="1" x14ac:dyDescent="0.2">
      <c r="A17" s="11"/>
      <c r="B17" s="59" t="s">
        <v>50</v>
      </c>
      <c r="C17" s="60"/>
      <c r="D17" s="60"/>
      <c r="E17" s="60"/>
      <c r="F17" s="60"/>
      <c r="G17" s="60"/>
      <c r="H17" s="43">
        <v>222613.7</v>
      </c>
      <c r="I17" s="16">
        <v>224937.2</v>
      </c>
      <c r="J17" s="16">
        <v>100748.7</v>
      </c>
      <c r="K17" s="16">
        <f t="shared" si="0"/>
        <v>45.25718767533175</v>
      </c>
      <c r="L17" s="44">
        <f t="shared" si="1"/>
        <v>44.789701303297093</v>
      </c>
      <c r="M17" s="48"/>
      <c r="N17" s="90" t="s">
        <v>70</v>
      </c>
      <c r="Q17" s="28"/>
    </row>
    <row r="18" spans="1:17" s="12" customFormat="1" ht="27.75" customHeight="1" x14ac:dyDescent="0.2">
      <c r="A18" s="11"/>
      <c r="B18" s="59" t="s">
        <v>51</v>
      </c>
      <c r="C18" s="60"/>
      <c r="D18" s="60"/>
      <c r="E18" s="60"/>
      <c r="F18" s="60"/>
      <c r="G18" s="60"/>
      <c r="H18" s="43">
        <v>52019.6</v>
      </c>
      <c r="I18" s="16">
        <v>58245</v>
      </c>
      <c r="J18" s="16">
        <v>30648.5</v>
      </c>
      <c r="K18" s="16">
        <f t="shared" si="0"/>
        <v>58.91721581865297</v>
      </c>
      <c r="L18" s="44">
        <f t="shared" si="1"/>
        <v>52.619967379174177</v>
      </c>
      <c r="M18" s="45"/>
      <c r="N18" s="91"/>
    </row>
    <row r="19" spans="1:17" s="12" customFormat="1" ht="120" x14ac:dyDescent="0.2">
      <c r="A19" s="11"/>
      <c r="B19" s="59" t="s">
        <v>52</v>
      </c>
      <c r="C19" s="60"/>
      <c r="D19" s="60"/>
      <c r="E19" s="60"/>
      <c r="F19" s="60"/>
      <c r="G19" s="60"/>
      <c r="H19" s="43">
        <v>409434.1</v>
      </c>
      <c r="I19" s="16">
        <v>993420.7</v>
      </c>
      <c r="J19" s="16">
        <v>18446.599999999999</v>
      </c>
      <c r="K19" s="16">
        <f t="shared" si="0"/>
        <v>4.5053892677722738</v>
      </c>
      <c r="L19" s="44">
        <f t="shared" si="1"/>
        <v>1.8568769505205598</v>
      </c>
      <c r="M19" s="48" t="s">
        <v>74</v>
      </c>
      <c r="N19" s="92" t="s">
        <v>75</v>
      </c>
    </row>
    <row r="20" spans="1:17" s="12" customFormat="1" ht="48" customHeight="1" x14ac:dyDescent="0.2">
      <c r="A20" s="11"/>
      <c r="B20" s="59" t="s">
        <v>53</v>
      </c>
      <c r="C20" s="60"/>
      <c r="D20" s="60"/>
      <c r="E20" s="60"/>
      <c r="F20" s="60"/>
      <c r="G20" s="60"/>
      <c r="H20" s="43">
        <v>33694.5</v>
      </c>
      <c r="I20" s="16">
        <v>35755.4</v>
      </c>
      <c r="J20" s="16">
        <v>14325.3</v>
      </c>
      <c r="K20" s="16">
        <f t="shared" si="0"/>
        <v>42.515247295552683</v>
      </c>
      <c r="L20" s="44">
        <f t="shared" si="1"/>
        <v>40.064717497217202</v>
      </c>
      <c r="M20" s="49" t="s">
        <v>70</v>
      </c>
      <c r="N20" s="55" t="s">
        <v>70</v>
      </c>
    </row>
    <row r="21" spans="1:17" s="12" customFormat="1" ht="58.5" customHeight="1" x14ac:dyDescent="0.2">
      <c r="A21" s="11"/>
      <c r="B21" s="59" t="s">
        <v>54</v>
      </c>
      <c r="C21" s="60"/>
      <c r="D21" s="60"/>
      <c r="E21" s="60"/>
      <c r="F21" s="60"/>
      <c r="G21" s="60"/>
      <c r="H21" s="43">
        <v>130768.5</v>
      </c>
      <c r="I21" s="16">
        <v>150154.70000000001</v>
      </c>
      <c r="J21" s="16">
        <v>79440.5</v>
      </c>
      <c r="K21" s="16">
        <f t="shared" si="0"/>
        <v>60.74895712652512</v>
      </c>
      <c r="L21" s="44">
        <f t="shared" si="1"/>
        <v>52.905769849362024</v>
      </c>
      <c r="M21" s="49"/>
      <c r="N21" s="93"/>
    </row>
    <row r="22" spans="1:17" s="12" customFormat="1" ht="69.75" customHeight="1" x14ac:dyDescent="0.2">
      <c r="A22" s="11"/>
      <c r="B22" s="59" t="s">
        <v>55</v>
      </c>
      <c r="C22" s="60"/>
      <c r="D22" s="60"/>
      <c r="E22" s="60"/>
      <c r="F22" s="60"/>
      <c r="G22" s="60"/>
      <c r="H22" s="43">
        <v>61440</v>
      </c>
      <c r="I22" s="16">
        <v>69595.100000000006</v>
      </c>
      <c r="J22" s="16">
        <v>27191.7</v>
      </c>
      <c r="K22" s="16">
        <f t="shared" si="0"/>
        <v>44.25732421875</v>
      </c>
      <c r="L22" s="44">
        <f t="shared" si="1"/>
        <v>39.071285191055111</v>
      </c>
      <c r="M22" s="56" t="s">
        <v>71</v>
      </c>
      <c r="N22" s="94" t="s">
        <v>71</v>
      </c>
    </row>
    <row r="23" spans="1:17" s="12" customFormat="1" ht="72.75" customHeight="1" x14ac:dyDescent="0.2">
      <c r="A23" s="11"/>
      <c r="B23" s="59" t="s">
        <v>56</v>
      </c>
      <c r="C23" s="60"/>
      <c r="D23" s="60"/>
      <c r="E23" s="60"/>
      <c r="F23" s="60"/>
      <c r="G23" s="60"/>
      <c r="H23" s="43">
        <v>8917.1</v>
      </c>
      <c r="I23" s="16">
        <v>8917.1</v>
      </c>
      <c r="J23" s="16">
        <v>0</v>
      </c>
      <c r="K23" s="16">
        <f t="shared" si="0"/>
        <v>0</v>
      </c>
      <c r="L23" s="44">
        <f t="shared" si="1"/>
        <v>0</v>
      </c>
      <c r="M23" s="48" t="s">
        <v>76</v>
      </c>
      <c r="N23" s="90" t="s">
        <v>76</v>
      </c>
    </row>
    <row r="24" spans="1:17" s="12" customFormat="1" ht="36" x14ac:dyDescent="0.2">
      <c r="A24" s="11"/>
      <c r="B24" s="67" t="s">
        <v>57</v>
      </c>
      <c r="C24" s="68"/>
      <c r="D24" s="68"/>
      <c r="E24" s="68"/>
      <c r="F24" s="68"/>
      <c r="G24" s="69"/>
      <c r="H24" s="43">
        <v>3594.4</v>
      </c>
      <c r="I24" s="16">
        <v>3696.5</v>
      </c>
      <c r="J24" s="16">
        <v>0</v>
      </c>
      <c r="K24" s="16">
        <f t="shared" si="0"/>
        <v>0</v>
      </c>
      <c r="L24" s="44">
        <f t="shared" si="1"/>
        <v>0</v>
      </c>
      <c r="M24" s="58" t="s">
        <v>77</v>
      </c>
      <c r="N24" s="95" t="s">
        <v>77</v>
      </c>
    </row>
    <row r="25" spans="1:17" s="12" customFormat="1" ht="45.75" customHeight="1" x14ac:dyDescent="0.2">
      <c r="A25" s="11"/>
      <c r="B25" s="59" t="s">
        <v>58</v>
      </c>
      <c r="C25" s="60"/>
      <c r="D25" s="60"/>
      <c r="E25" s="60"/>
      <c r="F25" s="60"/>
      <c r="G25" s="60"/>
      <c r="H25" s="43">
        <v>570.6</v>
      </c>
      <c r="I25" s="16">
        <v>570.6</v>
      </c>
      <c r="J25" s="16">
        <v>233</v>
      </c>
      <c r="K25" s="16">
        <f t="shared" si="0"/>
        <v>40.834209603925693</v>
      </c>
      <c r="L25" s="44">
        <f t="shared" si="1"/>
        <v>40.834209603925693</v>
      </c>
      <c r="M25" s="47" t="s">
        <v>77</v>
      </c>
      <c r="N25" s="89" t="s">
        <v>77</v>
      </c>
    </row>
    <row r="26" spans="1:17" s="12" customFormat="1" ht="54" customHeight="1" x14ac:dyDescent="0.2">
      <c r="A26" s="11"/>
      <c r="B26" s="59" t="s">
        <v>59</v>
      </c>
      <c r="C26" s="60"/>
      <c r="D26" s="60"/>
      <c r="E26" s="60"/>
      <c r="F26" s="60"/>
      <c r="G26" s="60"/>
      <c r="H26" s="43">
        <v>1516.5</v>
      </c>
      <c r="I26" s="16">
        <v>1516.5</v>
      </c>
      <c r="J26" s="16">
        <v>0</v>
      </c>
      <c r="K26" s="16">
        <f t="shared" si="0"/>
        <v>0</v>
      </c>
      <c r="L26" s="44">
        <f t="shared" si="1"/>
        <v>0</v>
      </c>
      <c r="M26" s="56" t="s">
        <v>62</v>
      </c>
      <c r="N26" s="94" t="s">
        <v>62</v>
      </c>
      <c r="Q26" s="27"/>
    </row>
    <row r="27" spans="1:17" s="12" customFormat="1" ht="51.75" customHeight="1" x14ac:dyDescent="0.2">
      <c r="A27" s="11"/>
      <c r="B27" s="59" t="s">
        <v>60</v>
      </c>
      <c r="C27" s="60"/>
      <c r="D27" s="60"/>
      <c r="E27" s="60"/>
      <c r="F27" s="60"/>
      <c r="G27" s="60"/>
      <c r="H27" s="43">
        <v>2413387.2999999998</v>
      </c>
      <c r="I27" s="16">
        <v>2510509.2999999998</v>
      </c>
      <c r="J27" s="16">
        <v>1268803.7</v>
      </c>
      <c r="K27" s="16">
        <f t="shared" si="0"/>
        <v>52.573563306643742</v>
      </c>
      <c r="L27" s="44">
        <f t="shared" si="1"/>
        <v>50.539693280562638</v>
      </c>
      <c r="M27" s="49"/>
      <c r="N27" s="55"/>
      <c r="Q27" s="26"/>
    </row>
    <row r="28" spans="1:17" s="12" customFormat="1" ht="44.25" customHeight="1" x14ac:dyDescent="0.2">
      <c r="A28" s="11"/>
      <c r="B28" s="59" t="s">
        <v>61</v>
      </c>
      <c r="C28" s="60"/>
      <c r="D28" s="60"/>
      <c r="E28" s="60"/>
      <c r="F28" s="60"/>
      <c r="G28" s="60"/>
      <c r="H28" s="43">
        <v>1168.5999999999999</v>
      </c>
      <c r="I28" s="16">
        <v>1168.5999999999999</v>
      </c>
      <c r="J28" s="16">
        <v>0</v>
      </c>
      <c r="K28" s="16">
        <f t="shared" si="0"/>
        <v>0</v>
      </c>
      <c r="L28" s="44">
        <f t="shared" si="1"/>
        <v>0</v>
      </c>
      <c r="M28" s="47" t="s">
        <v>72</v>
      </c>
      <c r="N28" s="89" t="s">
        <v>72</v>
      </c>
      <c r="Q28" s="26"/>
    </row>
    <row r="29" spans="1:17" s="12" customFormat="1" ht="26.25" customHeight="1" x14ac:dyDescent="0.2">
      <c r="A29" s="11"/>
      <c r="B29" s="59" t="s">
        <v>31</v>
      </c>
      <c r="C29" s="60"/>
      <c r="D29" s="60"/>
      <c r="E29" s="60"/>
      <c r="F29" s="60"/>
      <c r="G29" s="60"/>
      <c r="H29" s="43">
        <v>510900.4</v>
      </c>
      <c r="I29" s="16">
        <v>498877.5</v>
      </c>
      <c r="J29" s="16">
        <v>270464.40000000002</v>
      </c>
      <c r="K29" s="16">
        <f t="shared" si="0"/>
        <v>52.938772410434602</v>
      </c>
      <c r="L29" s="44">
        <f t="shared" si="1"/>
        <v>54.214591758497832</v>
      </c>
      <c r="M29" s="45"/>
      <c r="N29" s="91"/>
      <c r="Q29" s="26"/>
    </row>
    <row r="30" spans="1:17" s="12" customFormat="1" ht="42.75" customHeight="1" x14ac:dyDescent="0.2">
      <c r="A30" s="11"/>
      <c r="B30" s="59" t="s">
        <v>32</v>
      </c>
      <c r="C30" s="60"/>
      <c r="D30" s="60"/>
      <c r="E30" s="60"/>
      <c r="F30" s="60"/>
      <c r="G30" s="60"/>
      <c r="H30" s="43">
        <v>22915.3</v>
      </c>
      <c r="I30" s="16">
        <v>29227.7</v>
      </c>
      <c r="J30" s="16">
        <v>170</v>
      </c>
      <c r="K30" s="16">
        <f>J30*100/H30</f>
        <v>0.74186242379545542</v>
      </c>
      <c r="L30" s="44">
        <f t="shared" si="1"/>
        <v>0.58164001957047595</v>
      </c>
      <c r="M30" s="47" t="s">
        <v>72</v>
      </c>
      <c r="N30" s="89" t="s">
        <v>72</v>
      </c>
    </row>
    <row r="31" spans="1:17" s="15" customFormat="1" ht="15" customHeight="1" x14ac:dyDescent="0.2">
      <c r="A31" s="17"/>
      <c r="B31" s="61" t="s">
        <v>9</v>
      </c>
      <c r="C31" s="62"/>
      <c r="D31" s="62"/>
      <c r="E31" s="62"/>
      <c r="F31" s="62"/>
      <c r="G31" s="63"/>
      <c r="H31" s="18">
        <f>H30+H29+H28+H27+H26+H25+H24+H23+H22+H21+H20+H19+H18+H17+H16+H15+H14+H13+H12+H11+H10+H9</f>
        <v>4385483.4000000004</v>
      </c>
      <c r="I31" s="18">
        <f>I30+I29+I28+I27+I26+I25+I24+I23+I22+I21+I20+I19+I18+I17+I16+I15+I14+I13+I12+I11+I10+I9</f>
        <v>5112197.3</v>
      </c>
      <c r="J31" s="18">
        <f>J30+J29+J28+J27+J26+J25+J24+J23+J22+J21+J20+J19+J18+J17+J16+J15+J14+J13+J12+J11+J10+J9</f>
        <v>2084402.8000000003</v>
      </c>
      <c r="K31" s="18">
        <f t="shared" ref="K31:K33" si="2">J31*100/H31</f>
        <v>47.52960186783514</v>
      </c>
      <c r="L31" s="50">
        <f>J31*100/I31</f>
        <v>40.773129002669762</v>
      </c>
      <c r="M31" s="51"/>
      <c r="N31" s="96"/>
    </row>
    <row r="32" spans="1:17" s="12" customFormat="1" ht="18" customHeight="1" x14ac:dyDescent="0.2">
      <c r="A32" s="11"/>
      <c r="B32" s="59" t="s">
        <v>10</v>
      </c>
      <c r="C32" s="60"/>
      <c r="D32" s="60"/>
      <c r="E32" s="60"/>
      <c r="F32" s="60"/>
      <c r="G32" s="60"/>
      <c r="H32" s="43">
        <v>104196.7</v>
      </c>
      <c r="I32" s="16">
        <v>123946.7</v>
      </c>
      <c r="J32" s="16">
        <v>57044.2</v>
      </c>
      <c r="K32" s="16">
        <f t="shared" si="0"/>
        <v>54.746647446608193</v>
      </c>
      <c r="L32" s="44">
        <f t="shared" si="1"/>
        <v>46.023169636626065</v>
      </c>
      <c r="M32" s="45"/>
      <c r="N32" s="91"/>
    </row>
    <row r="33" spans="1:14" s="20" customFormat="1" ht="17.25" customHeight="1" thickBot="1" x14ac:dyDescent="0.25">
      <c r="A33" s="19"/>
      <c r="B33" s="64" t="s">
        <v>8</v>
      </c>
      <c r="C33" s="65"/>
      <c r="D33" s="65"/>
      <c r="E33" s="65"/>
      <c r="F33" s="65"/>
      <c r="G33" s="65"/>
      <c r="H33" s="29">
        <f>H32+H31</f>
        <v>4489680.1000000006</v>
      </c>
      <c r="I33" s="29">
        <f>I32+I31</f>
        <v>5236144</v>
      </c>
      <c r="J33" s="29">
        <f>J32+J31</f>
        <v>2141447.0000000005</v>
      </c>
      <c r="K33" s="29">
        <f t="shared" si="2"/>
        <v>47.697095389936585</v>
      </c>
      <c r="L33" s="52">
        <f>J33*100/I33</f>
        <v>40.897404655028595</v>
      </c>
      <c r="M33" s="53"/>
      <c r="N33" s="54"/>
    </row>
    <row r="34" spans="1:14" s="12" customFormat="1" ht="12.75" customHeight="1" x14ac:dyDescent="0.2">
      <c r="A34" s="21"/>
      <c r="B34" s="22"/>
      <c r="C34" s="22"/>
      <c r="D34" s="22"/>
      <c r="E34" s="22"/>
      <c r="F34" s="23"/>
      <c r="G34" s="23"/>
      <c r="H34" s="23"/>
      <c r="I34" s="24"/>
      <c r="J34" s="24"/>
      <c r="K34" s="24"/>
      <c r="L34" s="25"/>
      <c r="M34" s="13"/>
    </row>
  </sheetData>
  <mergeCells count="35">
    <mergeCell ref="N4:N6"/>
    <mergeCell ref="B14:G14"/>
    <mergeCell ref="B15:G15"/>
    <mergeCell ref="B11:G11"/>
    <mergeCell ref="B13:G13"/>
    <mergeCell ref="B9:G9"/>
    <mergeCell ref="M4:M6"/>
    <mergeCell ref="B12:G12"/>
    <mergeCell ref="B10:G10"/>
    <mergeCell ref="B21:G21"/>
    <mergeCell ref="B22:G22"/>
    <mergeCell ref="B20:G20"/>
    <mergeCell ref="B18:G18"/>
    <mergeCell ref="B16:G16"/>
    <mergeCell ref="B17:G17"/>
    <mergeCell ref="B19:G19"/>
    <mergeCell ref="B33:G33"/>
    <mergeCell ref="B30:G30"/>
    <mergeCell ref="B28:G28"/>
    <mergeCell ref="B29:G29"/>
    <mergeCell ref="B23:G23"/>
    <mergeCell ref="B32:G32"/>
    <mergeCell ref="B31:G31"/>
    <mergeCell ref="B26:G26"/>
    <mergeCell ref="B27:G27"/>
    <mergeCell ref="B24:G24"/>
    <mergeCell ref="B25:G25"/>
    <mergeCell ref="G2:M2"/>
    <mergeCell ref="I4:I6"/>
    <mergeCell ref="B4:G6"/>
    <mergeCell ref="B8:G8"/>
    <mergeCell ref="J4:J6"/>
    <mergeCell ref="L4:L6"/>
    <mergeCell ref="H4:H6"/>
    <mergeCell ref="K4:K6"/>
  </mergeCells>
  <pageMargins left="0.78740157480314965" right="0.39370078740157483" top="0.98425196850393704" bottom="0.59055118110236227" header="0.51181102362204722" footer="0.51181102362204722"/>
  <pageSetup paperSize="9" scale="61" fitToHeight="0" orientation="landscape"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 по МП (2)</vt:lpstr>
      <vt:lpstr>пр по МП</vt:lpstr>
      <vt:lpstr>Лист1</vt:lpstr>
      <vt:lpstr>'пр по МП'!Заголовки_для_печати</vt:lpstr>
      <vt:lpstr>'пр по МП (2)'!Заголовки_для_печати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Мишутина Татьяна Михайловна</dc:creator>
  <cp:lastModifiedBy>Мыйня Виктория Валерьевна</cp:lastModifiedBy>
  <cp:lastPrinted>2018-11-07T10:42:53Z</cp:lastPrinted>
  <dcterms:created xsi:type="dcterms:W3CDTF">2018-04-12T10:25:35Z</dcterms:created>
  <dcterms:modified xsi:type="dcterms:W3CDTF">2020-08-20T11:21:13Z</dcterms:modified>
</cp:coreProperties>
</file>