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 1" sheetId="1" r:id="rId1"/>
    <sheet name="прил. 10" sheetId="3" state="hidden" r:id="rId2"/>
  </sheets>
  <definedNames>
    <definedName name="_xlnm.Print_Area" localSheetId="0">'лист 1'!$A$1:$P$61</definedName>
  </definedNames>
  <calcPr calcId="145621"/>
</workbook>
</file>

<file path=xl/calcChain.xml><?xml version="1.0" encoding="utf-8"?>
<calcChain xmlns="http://schemas.openxmlformats.org/spreadsheetml/2006/main">
  <c r="A74" i="1" l="1"/>
  <c r="A71" i="1"/>
  <c r="A65" i="1"/>
  <c r="A77" i="1" l="1"/>
  <c r="C54" i="1"/>
  <c r="B16" i="3" l="1"/>
  <c r="B13" i="3"/>
  <c r="B19" i="3" s="1"/>
  <c r="E60" i="1"/>
  <c r="G60" i="1" s="1"/>
  <c r="I60" i="1" s="1"/>
  <c r="K60" i="1" s="1"/>
  <c r="M60" i="1" s="1"/>
  <c r="O60" i="1" s="1"/>
  <c r="N59" i="1"/>
  <c r="L59" i="1"/>
  <c r="J59" i="1"/>
  <c r="H59" i="1"/>
  <c r="F59" i="1"/>
  <c r="D59" i="1"/>
  <c r="C59" i="1"/>
  <c r="E58" i="1"/>
  <c r="G58" i="1" s="1"/>
  <c r="I58" i="1" s="1"/>
  <c r="K58" i="1" s="1"/>
  <c r="M58" i="1" s="1"/>
  <c r="O58" i="1" s="1"/>
  <c r="N57" i="1"/>
  <c r="N56" i="1" s="1"/>
  <c r="N52" i="1" s="1"/>
  <c r="L57" i="1"/>
  <c r="J57" i="1"/>
  <c r="J56" i="1" s="1"/>
  <c r="J52" i="1" s="1"/>
  <c r="H57" i="1"/>
  <c r="H56" i="1" s="1"/>
  <c r="H52" i="1" s="1"/>
  <c r="F57" i="1"/>
  <c r="F56" i="1" s="1"/>
  <c r="F52" i="1" s="1"/>
  <c r="D57" i="1"/>
  <c r="D56" i="1" s="1"/>
  <c r="D52" i="1" s="1"/>
  <c r="C57" i="1"/>
  <c r="L56" i="1"/>
  <c r="E55" i="1"/>
  <c r="G55" i="1" s="1"/>
  <c r="I55" i="1" s="1"/>
  <c r="K55" i="1" s="1"/>
  <c r="M55" i="1" s="1"/>
  <c r="O55" i="1" s="1"/>
  <c r="N54" i="1"/>
  <c r="L54" i="1"/>
  <c r="L53" i="1" s="1"/>
  <c r="J54" i="1"/>
  <c r="J53" i="1" s="1"/>
  <c r="H54" i="1"/>
  <c r="H53" i="1" s="1"/>
  <c r="F54" i="1"/>
  <c r="D54" i="1"/>
  <c r="N53" i="1"/>
  <c r="F53" i="1"/>
  <c r="C53" i="1"/>
  <c r="L52" i="1"/>
  <c r="E51" i="1"/>
  <c r="G51" i="1" s="1"/>
  <c r="I51" i="1" s="1"/>
  <c r="K51" i="1" s="1"/>
  <c r="M51" i="1" s="1"/>
  <c r="O51" i="1" s="1"/>
  <c r="N50" i="1"/>
  <c r="N49" i="1" s="1"/>
  <c r="L50" i="1"/>
  <c r="L49" i="1" s="1"/>
  <c r="J50" i="1"/>
  <c r="J49" i="1" s="1"/>
  <c r="H50" i="1"/>
  <c r="H49" i="1" s="1"/>
  <c r="F50" i="1"/>
  <c r="F49" i="1" s="1"/>
  <c r="D50" i="1"/>
  <c r="D49" i="1" s="1"/>
  <c r="C50" i="1"/>
  <c r="E48" i="1"/>
  <c r="G48" i="1" s="1"/>
  <c r="I48" i="1" s="1"/>
  <c r="K48" i="1" s="1"/>
  <c r="M48" i="1" s="1"/>
  <c r="O48" i="1" s="1"/>
  <c r="N47" i="1"/>
  <c r="N46" i="1" s="1"/>
  <c r="L47" i="1"/>
  <c r="L46" i="1" s="1"/>
  <c r="L45" i="1" s="1"/>
  <c r="J47" i="1"/>
  <c r="J46" i="1" s="1"/>
  <c r="H47" i="1"/>
  <c r="H46" i="1" s="1"/>
  <c r="H45" i="1" s="1"/>
  <c r="F47" i="1"/>
  <c r="F46" i="1" s="1"/>
  <c r="D47" i="1"/>
  <c r="D46" i="1" s="1"/>
  <c r="D45" i="1" s="1"/>
  <c r="C47" i="1"/>
  <c r="N45" i="1"/>
  <c r="N44" i="1" s="1"/>
  <c r="J45" i="1"/>
  <c r="J44" i="1" s="1"/>
  <c r="F45" i="1"/>
  <c r="F44" i="1" s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E41" i="1"/>
  <c r="G41" i="1" s="1"/>
  <c r="I41" i="1" s="1"/>
  <c r="K41" i="1" s="1"/>
  <c r="M41" i="1" s="1"/>
  <c r="O41" i="1" s="1"/>
  <c r="E40" i="1"/>
  <c r="G40" i="1" s="1"/>
  <c r="I40" i="1" s="1"/>
  <c r="K40" i="1" s="1"/>
  <c r="M40" i="1" s="1"/>
  <c r="O40" i="1" s="1"/>
  <c r="C39" i="1"/>
  <c r="E37" i="1"/>
  <c r="G37" i="1" s="1"/>
  <c r="I37" i="1" s="1"/>
  <c r="K37" i="1" s="1"/>
  <c r="M37" i="1" s="1"/>
  <c r="O37" i="1" s="1"/>
  <c r="C36" i="1"/>
  <c r="E36" i="1" s="1"/>
  <c r="G36" i="1" s="1"/>
  <c r="I36" i="1" s="1"/>
  <c r="K36" i="1" s="1"/>
  <c r="M36" i="1" s="1"/>
  <c r="O36" i="1" s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24" i="1"/>
  <c r="G24" i="1" s="1"/>
  <c r="I24" i="1" s="1"/>
  <c r="K24" i="1" s="1"/>
  <c r="M24" i="1" s="1"/>
  <c r="O24" i="1" s="1"/>
  <c r="N23" i="1"/>
  <c r="L23" i="1"/>
  <c r="J23" i="1"/>
  <c r="H23" i="1"/>
  <c r="F23" i="1"/>
  <c r="D23" i="1"/>
  <c r="C23" i="1"/>
  <c r="E22" i="1"/>
  <c r="G22" i="1" s="1"/>
  <c r="I22" i="1" s="1"/>
  <c r="K22" i="1" s="1"/>
  <c r="M22" i="1" s="1"/>
  <c r="O22" i="1" s="1"/>
  <c r="N21" i="1"/>
  <c r="N20" i="1" s="1"/>
  <c r="L21" i="1"/>
  <c r="J21" i="1"/>
  <c r="J20" i="1" s="1"/>
  <c r="H21" i="1"/>
  <c r="H20" i="1" s="1"/>
  <c r="F21" i="1"/>
  <c r="F20" i="1" s="1"/>
  <c r="D21" i="1"/>
  <c r="D20" i="1" s="1"/>
  <c r="C21" i="1"/>
  <c r="C20" i="1" s="1"/>
  <c r="L20" i="1"/>
  <c r="E19" i="1"/>
  <c r="G19" i="1" s="1"/>
  <c r="I19" i="1" s="1"/>
  <c r="K19" i="1" s="1"/>
  <c r="M19" i="1" s="1"/>
  <c r="O19" i="1" s="1"/>
  <c r="N18" i="1"/>
  <c r="L18" i="1"/>
  <c r="J18" i="1"/>
  <c r="H18" i="1"/>
  <c r="F18" i="1"/>
  <c r="D18" i="1"/>
  <c r="C18" i="1"/>
  <c r="E17" i="1"/>
  <c r="G17" i="1" s="1"/>
  <c r="I17" i="1" s="1"/>
  <c r="K17" i="1" s="1"/>
  <c r="M17" i="1" s="1"/>
  <c r="O17" i="1" s="1"/>
  <c r="N16" i="1"/>
  <c r="N15" i="1" s="1"/>
  <c r="L16" i="1"/>
  <c r="L15" i="1" s="1"/>
  <c r="J16" i="1"/>
  <c r="J15" i="1" s="1"/>
  <c r="H16" i="1"/>
  <c r="H15" i="1" s="1"/>
  <c r="F16" i="1"/>
  <c r="F15" i="1" s="1"/>
  <c r="D16" i="1"/>
  <c r="D15" i="1" s="1"/>
  <c r="C16" i="1"/>
  <c r="C15" i="1" s="1"/>
  <c r="E14" i="1"/>
  <c r="G14" i="1" s="1"/>
  <c r="I14" i="1" s="1"/>
  <c r="K14" i="1" s="1"/>
  <c r="M14" i="1" s="1"/>
  <c r="O14" i="1" s="1"/>
  <c r="C13" i="1"/>
  <c r="E13" i="1" s="1"/>
  <c r="G13" i="1" s="1"/>
  <c r="I13" i="1" s="1"/>
  <c r="K13" i="1" s="1"/>
  <c r="M13" i="1" s="1"/>
  <c r="O13" i="1" s="1"/>
  <c r="N12" i="1"/>
  <c r="L12" i="1"/>
  <c r="J12" i="1"/>
  <c r="H12" i="1"/>
  <c r="F12" i="1"/>
  <c r="D12" i="1"/>
  <c r="C12" i="1"/>
  <c r="C10" i="1" s="1"/>
  <c r="E11" i="1"/>
  <c r="G11" i="1" s="1"/>
  <c r="I11" i="1" s="1"/>
  <c r="K11" i="1" s="1"/>
  <c r="M11" i="1" s="1"/>
  <c r="O11" i="1" s="1"/>
  <c r="N10" i="1"/>
  <c r="L10" i="1"/>
  <c r="J10" i="1"/>
  <c r="H10" i="1"/>
  <c r="F10" i="1"/>
  <c r="D10" i="1"/>
  <c r="E18" i="1" l="1"/>
  <c r="G18" i="1" s="1"/>
  <c r="I18" i="1" s="1"/>
  <c r="K18" i="1" s="1"/>
  <c r="M18" i="1" s="1"/>
  <c r="O18" i="1" s="1"/>
  <c r="E15" i="1"/>
  <c r="G15" i="1" s="1"/>
  <c r="I15" i="1" s="1"/>
  <c r="K15" i="1" s="1"/>
  <c r="M15" i="1" s="1"/>
  <c r="O15" i="1" s="1"/>
  <c r="C9" i="1"/>
  <c r="F9" i="1"/>
  <c r="J9" i="1"/>
  <c r="J61" i="1" s="1"/>
  <c r="N9" i="1"/>
  <c r="N61" i="1" s="1"/>
  <c r="E47" i="1"/>
  <c r="G47" i="1" s="1"/>
  <c r="I47" i="1" s="1"/>
  <c r="K47" i="1" s="1"/>
  <c r="M47" i="1" s="1"/>
  <c r="O47" i="1" s="1"/>
  <c r="E50" i="1"/>
  <c r="G50" i="1" s="1"/>
  <c r="I50" i="1" s="1"/>
  <c r="K50" i="1" s="1"/>
  <c r="M50" i="1" s="1"/>
  <c r="O50" i="1" s="1"/>
  <c r="E59" i="1"/>
  <c r="G59" i="1" s="1"/>
  <c r="I59" i="1" s="1"/>
  <c r="K59" i="1" s="1"/>
  <c r="M59" i="1" s="1"/>
  <c r="O59" i="1" s="1"/>
  <c r="F61" i="1"/>
  <c r="E23" i="1"/>
  <c r="G23" i="1" s="1"/>
  <c r="I23" i="1" s="1"/>
  <c r="K23" i="1" s="1"/>
  <c r="M23" i="1" s="1"/>
  <c r="O23" i="1" s="1"/>
  <c r="C33" i="1"/>
  <c r="E33" i="1" s="1"/>
  <c r="G33" i="1" s="1"/>
  <c r="I33" i="1" s="1"/>
  <c r="K33" i="1" s="1"/>
  <c r="M33" i="1" s="1"/>
  <c r="O33" i="1" s="1"/>
  <c r="C46" i="1"/>
  <c r="E46" i="1" s="1"/>
  <c r="G46" i="1" s="1"/>
  <c r="I46" i="1" s="1"/>
  <c r="K46" i="1" s="1"/>
  <c r="M46" i="1" s="1"/>
  <c r="O46" i="1" s="1"/>
  <c r="C49" i="1"/>
  <c r="D9" i="1"/>
  <c r="H9" i="1"/>
  <c r="L9" i="1"/>
  <c r="E10" i="1"/>
  <c r="G10" i="1" s="1"/>
  <c r="I10" i="1" s="1"/>
  <c r="K10" i="1" s="1"/>
  <c r="M10" i="1" s="1"/>
  <c r="O10" i="1" s="1"/>
  <c r="E12" i="1"/>
  <c r="G12" i="1" s="1"/>
  <c r="I12" i="1" s="1"/>
  <c r="K12" i="1" s="1"/>
  <c r="M12" i="1" s="1"/>
  <c r="O12" i="1" s="1"/>
  <c r="E16" i="1"/>
  <c r="G16" i="1" s="1"/>
  <c r="I16" i="1" s="1"/>
  <c r="K16" i="1" s="1"/>
  <c r="M16" i="1" s="1"/>
  <c r="O16" i="1" s="1"/>
  <c r="E20" i="1"/>
  <c r="G20" i="1" s="1"/>
  <c r="I20" i="1" s="1"/>
  <c r="K20" i="1" s="1"/>
  <c r="M20" i="1" s="1"/>
  <c r="O20" i="1" s="1"/>
  <c r="E21" i="1"/>
  <c r="G21" i="1" s="1"/>
  <c r="I21" i="1" s="1"/>
  <c r="K21" i="1" s="1"/>
  <c r="M21" i="1" s="1"/>
  <c r="O21" i="1" s="1"/>
  <c r="E39" i="1"/>
  <c r="G39" i="1" s="1"/>
  <c r="I39" i="1" s="1"/>
  <c r="K39" i="1" s="1"/>
  <c r="M39" i="1" s="1"/>
  <c r="O39" i="1" s="1"/>
  <c r="C38" i="1"/>
  <c r="E38" i="1" s="1"/>
  <c r="G38" i="1" s="1"/>
  <c r="I38" i="1" s="1"/>
  <c r="K38" i="1" s="1"/>
  <c r="M38" i="1" s="1"/>
  <c r="O38" i="1" s="1"/>
  <c r="C45" i="1"/>
  <c r="E45" i="1" s="1"/>
  <c r="G45" i="1" s="1"/>
  <c r="I45" i="1" s="1"/>
  <c r="K45" i="1" s="1"/>
  <c r="M45" i="1" s="1"/>
  <c r="O45" i="1" s="1"/>
  <c r="E54" i="1"/>
  <c r="G54" i="1" s="1"/>
  <c r="I54" i="1" s="1"/>
  <c r="K54" i="1" s="1"/>
  <c r="M54" i="1" s="1"/>
  <c r="O54" i="1" s="1"/>
  <c r="D53" i="1"/>
  <c r="E53" i="1" s="1"/>
  <c r="G53" i="1" s="1"/>
  <c r="I53" i="1" s="1"/>
  <c r="K53" i="1" s="1"/>
  <c r="M53" i="1" s="1"/>
  <c r="O53" i="1" s="1"/>
  <c r="C26" i="1"/>
  <c r="C29" i="1"/>
  <c r="E29" i="1" s="1"/>
  <c r="G29" i="1" s="1"/>
  <c r="I29" i="1" s="1"/>
  <c r="K29" i="1" s="1"/>
  <c r="M29" i="1" s="1"/>
  <c r="O29" i="1" s="1"/>
  <c r="C32" i="1"/>
  <c r="E32" i="1" s="1"/>
  <c r="G32" i="1" s="1"/>
  <c r="I32" i="1" s="1"/>
  <c r="K32" i="1" s="1"/>
  <c r="M32" i="1" s="1"/>
  <c r="O32" i="1" s="1"/>
  <c r="D44" i="1"/>
  <c r="H44" i="1"/>
  <c r="L44" i="1"/>
  <c r="E49" i="1"/>
  <c r="G49" i="1" s="1"/>
  <c r="I49" i="1" s="1"/>
  <c r="K49" i="1" s="1"/>
  <c r="M49" i="1" s="1"/>
  <c r="O49" i="1" s="1"/>
  <c r="E57" i="1"/>
  <c r="G57" i="1" s="1"/>
  <c r="I57" i="1" s="1"/>
  <c r="K57" i="1" s="1"/>
  <c r="M57" i="1" s="1"/>
  <c r="O57" i="1" s="1"/>
  <c r="C56" i="1"/>
  <c r="E56" i="1" s="1"/>
  <c r="G56" i="1" s="1"/>
  <c r="I56" i="1" s="1"/>
  <c r="K56" i="1" s="1"/>
  <c r="M56" i="1" s="1"/>
  <c r="O56" i="1" s="1"/>
  <c r="C52" i="1"/>
  <c r="H61" i="1" l="1"/>
  <c r="C44" i="1"/>
  <c r="E26" i="1"/>
  <c r="G26" i="1" s="1"/>
  <c r="I26" i="1" s="1"/>
  <c r="K26" i="1" s="1"/>
  <c r="M26" i="1" s="1"/>
  <c r="O26" i="1" s="1"/>
  <c r="C25" i="1"/>
  <c r="E25" i="1" s="1"/>
  <c r="G25" i="1" s="1"/>
  <c r="I25" i="1" s="1"/>
  <c r="K25" i="1" s="1"/>
  <c r="M25" i="1" s="1"/>
  <c r="O25" i="1" s="1"/>
  <c r="L61" i="1"/>
  <c r="D61" i="1"/>
  <c r="E9" i="1"/>
  <c r="G9" i="1" s="1"/>
  <c r="I9" i="1" s="1"/>
  <c r="K9" i="1" s="1"/>
  <c r="M9" i="1" s="1"/>
  <c r="O9" i="1" s="1"/>
  <c r="E52" i="1"/>
  <c r="G52" i="1" s="1"/>
  <c r="I52" i="1" s="1"/>
  <c r="K52" i="1" s="1"/>
  <c r="M52" i="1" s="1"/>
  <c r="O52" i="1" s="1"/>
  <c r="C61" i="1" l="1"/>
  <c r="E61" i="1" s="1"/>
  <c r="G61" i="1" s="1"/>
  <c r="I61" i="1" s="1"/>
  <c r="K61" i="1" s="1"/>
  <c r="M61" i="1" s="1"/>
  <c r="O61" i="1" s="1"/>
  <c r="E44" i="1"/>
  <c r="G44" i="1" s="1"/>
  <c r="I44" i="1" s="1"/>
  <c r="K44" i="1" s="1"/>
  <c r="M44" i="1" s="1"/>
  <c r="O44" i="1" s="1"/>
</calcChain>
</file>

<file path=xl/sharedStrings.xml><?xml version="1.0" encoding="utf-8"?>
<sst xmlns="http://schemas.openxmlformats.org/spreadsheetml/2006/main" count="145" uniqueCount="138">
  <si>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</si>
  <si>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</si>
  <si>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</si>
  <si>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</si>
  <si>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</si>
  <si>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</si>
  <si>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</si>
  <si>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</si>
  <si>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</si>
  <si>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</si>
  <si>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</si>
  <si>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</si>
  <si>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</si>
  <si>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</si>
  <si>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</si>
  <si>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</si>
  <si>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</si>
  <si>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</si>
  <si>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</si>
  <si>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</si>
  <si>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</si>
  <si>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</si>
  <si>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</si>
  <si>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</si>
  <si>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</si>
  <si>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</si>
  <si>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</si>
  <si>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</si>
  <si>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</si>
  <si>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</si>
  <si>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</si>
  <si>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</si>
  <si>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</si>
  <si>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</si>
  <si>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</si>
  <si>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</si>
  <si>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</si>
  <si>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</si>
  <si>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</si>
  <si>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</si>
  <si>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</si>
  <si>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</si>
  <si>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</si>
  <si>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</si>
  <si>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</si>
  <si>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</si>
  <si>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</si>
  <si>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</si>
  <si>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</si>
  <si>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</si>
  <si>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</si>
  <si>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</si>
  <si>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</si>
  <si>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</si>
  <si>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</si>
  <si>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</si>
  <si>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</si>
  <si>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</si>
  <si>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</si>
  <si>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</si>
  <si>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</si>
  <si>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</si>
  <si>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</si>
  <si>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</si>
  <si>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</si>
  <si>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</si>
  <si>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</si>
  <si>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</si>
  <si>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</si>
  <si>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</si>
  <si>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</si>
  <si>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</si>
  <si>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</si>
  <si>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</si>
  <si>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</si>
  <si>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</si>
  <si>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</si>
  <si>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</si>
  <si>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</si>
  <si>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</si>
  <si>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</si>
  <si>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</si>
  <si>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</si>
  <si>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</si>
  <si>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</si>
  <si>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</si>
  <si>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</si>
  <si>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</si>
  <si>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</si>
  <si>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</si>
  <si>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</si>
  <si>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</si>
  <si>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</si>
  <si>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</si>
  <si>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</si>
  <si>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</si>
  <si>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</si>
  <si>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</si>
  <si>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</si>
  <si>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</si>
  <si>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</si>
  <si>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</si>
  <si>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</si>
  <si>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</si>
  <si>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</si>
  <si>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</si>
  <si>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</si>
  <si>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</si>
  <si>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</si>
  <si>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</si>
  <si>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</si>
  <si>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</si>
  <si>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</si>
  <si>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</si>
  <si>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</si>
  <si>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</si>
  <si>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</si>
  <si>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</si>
  <si>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</si>
  <si>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</si>
  <si>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</si>
  <si>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</si>
  <si>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</si>
  <si>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</si>
  <si>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</si>
  <si>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</si>
  <si>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</si>
  <si>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</si>
  <si>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</si>
  <si>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</si>
  <si>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>Утвержденный план на 2016 год, утвержден решением Думы города от 27.11.2015 №47</t>
  </si>
  <si>
    <t xml:space="preserve">уточненный план на 2016 год </t>
  </si>
  <si>
    <t xml:space="preserve">сумма изменений              </t>
  </si>
  <si>
    <t>остатки:</t>
  </si>
  <si>
    <t>Итого:</t>
  </si>
  <si>
    <t>Раздел II. Бюджетные ассигнования по источникам внутреннего финансирования дефицита бюджета городского округа город Мегион на 2016 год</t>
  </si>
  <si>
    <t xml:space="preserve">              (рублей)</t>
  </si>
  <si>
    <t xml:space="preserve">Сумма на год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</si>
</sst>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6" fillId="0" borderId="1" xfId="0" applyFont="1" applyFill="1" applyBorder="1" applyAlignment="1">
      <alignment horizontal="right" vertical="center" wrapText="1"/>
    </xf>
    <xf numFmtId="4" fontId="10" fillId="0" borderId="2" xfId="0" applyNumberFormat="1" applyFont="1" applyBorder="1"/>
    <xf numFmtId="4" fontId="10" fillId="2" borderId="2" xfId="0" applyNumberFormat="1" applyFont="1" applyFill="1" applyBorder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Y78"/>
  <sheetViews>
    <sheetView tabSelected="1" view="pageBreakPreview" zoomScale="60" zoomScaleNormal="100" workbookViewId="0">
      <selection activeCell="A12" sqref="A12"/>
    </sheetView>
  </sheetViews>
  <sheetFormatPr defaultRowHeight="15" outlineLevelCol="1" x14ac:dyDescent="0.25"/>
  <cols>
    <col min="1" max="1" width="64.42578125" style="3" customWidth="1"/>
    <col min="2" max="2" width="28.28515625" style="3" customWidth="1"/>
    <col min="3" max="3" width="23.7109375" style="3" hidden="1" customWidth="1" outlineLevel="1"/>
    <col min="4" max="4" width="13.28515625" style="3" hidden="1" customWidth="1" outlineLevel="1"/>
    <col min="5" max="5" width="20.140625" style="3" hidden="1" customWidth="1" outlineLevel="1"/>
    <col min="6" max="6" width="13.28515625" style="3" hidden="1" customWidth="1" collapsed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16" width="20.28515625" style="3" customWidth="1"/>
    <col min="17" max="133" width="9.140625" style="3"/>
    <col min="134" max="134" width="67" style="3" customWidth="1"/>
    <col min="135" max="135" width="29.7109375" style="3" customWidth="1"/>
    <col min="136" max="136" width="20.7109375" style="3" customWidth="1"/>
    <col min="137" max="138" width="0" style="3" hidden="1" customWidth="1"/>
    <col min="139" max="389" width="9.140625" style="3"/>
    <col min="390" max="390" width="67" style="3" customWidth="1"/>
    <col min="391" max="391" width="29.7109375" style="3" customWidth="1"/>
    <col min="392" max="392" width="20.7109375" style="3" customWidth="1"/>
    <col min="393" max="394" width="0" style="3" hidden="1" customWidth="1"/>
    <col min="395" max="645" width="9.140625" style="3"/>
    <col min="646" max="646" width="67" style="3" customWidth="1"/>
    <col min="647" max="647" width="29.7109375" style="3" customWidth="1"/>
    <col min="648" max="648" width="20.7109375" style="3" customWidth="1"/>
    <col min="649" max="650" width="0" style="3" hidden="1" customWidth="1"/>
    <col min="651" max="901" width="9.140625" style="3"/>
    <col min="902" max="902" width="67" style="3" customWidth="1"/>
    <col min="903" max="903" width="29.7109375" style="3" customWidth="1"/>
    <col min="904" max="904" width="20.7109375" style="3" customWidth="1"/>
    <col min="905" max="906" width="0" style="3" hidden="1" customWidth="1"/>
    <col min="907" max="1157" width="9.140625" style="3"/>
    <col min="1158" max="1158" width="67" style="3" customWidth="1"/>
    <col min="1159" max="1159" width="29.7109375" style="3" customWidth="1"/>
    <col min="1160" max="1160" width="20.7109375" style="3" customWidth="1"/>
    <col min="1161" max="1162" width="0" style="3" hidden="1" customWidth="1"/>
    <col min="1163" max="1413" width="9.140625" style="3"/>
    <col min="1414" max="1414" width="67" style="3" customWidth="1"/>
    <col min="1415" max="1415" width="29.7109375" style="3" customWidth="1"/>
    <col min="1416" max="1416" width="20.7109375" style="3" customWidth="1"/>
    <col min="1417" max="1418" width="0" style="3" hidden="1" customWidth="1"/>
    <col min="1419" max="1669" width="9.140625" style="3"/>
    <col min="1670" max="1670" width="67" style="3" customWidth="1"/>
    <col min="1671" max="1671" width="29.7109375" style="3" customWidth="1"/>
    <col min="1672" max="1672" width="20.7109375" style="3" customWidth="1"/>
    <col min="1673" max="1674" width="0" style="3" hidden="1" customWidth="1"/>
    <col min="1675" max="1925" width="9.140625" style="3"/>
    <col min="1926" max="1926" width="67" style="3" customWidth="1"/>
    <col min="1927" max="1927" width="29.7109375" style="3" customWidth="1"/>
    <col min="1928" max="1928" width="20.7109375" style="3" customWidth="1"/>
    <col min="1929" max="1930" width="0" style="3" hidden="1" customWidth="1"/>
    <col min="1931" max="2181" width="9.140625" style="3"/>
    <col min="2182" max="2182" width="67" style="3" customWidth="1"/>
    <col min="2183" max="2183" width="29.7109375" style="3" customWidth="1"/>
    <col min="2184" max="2184" width="20.7109375" style="3" customWidth="1"/>
    <col min="2185" max="2186" width="0" style="3" hidden="1" customWidth="1"/>
    <col min="2187" max="2437" width="9.140625" style="3"/>
    <col min="2438" max="2438" width="67" style="3" customWidth="1"/>
    <col min="2439" max="2439" width="29.7109375" style="3" customWidth="1"/>
    <col min="2440" max="2440" width="20.7109375" style="3" customWidth="1"/>
    <col min="2441" max="2442" width="0" style="3" hidden="1" customWidth="1"/>
    <col min="2443" max="2693" width="9.140625" style="3"/>
    <col min="2694" max="2694" width="67" style="3" customWidth="1"/>
    <col min="2695" max="2695" width="29.7109375" style="3" customWidth="1"/>
    <col min="2696" max="2696" width="20.7109375" style="3" customWidth="1"/>
    <col min="2697" max="2698" width="0" style="3" hidden="1" customWidth="1"/>
    <col min="2699" max="2949" width="9.140625" style="3"/>
    <col min="2950" max="2950" width="67" style="3" customWidth="1"/>
    <col min="2951" max="2951" width="29.7109375" style="3" customWidth="1"/>
    <col min="2952" max="2952" width="20.7109375" style="3" customWidth="1"/>
    <col min="2953" max="2954" width="0" style="3" hidden="1" customWidth="1"/>
    <col min="2955" max="3205" width="9.140625" style="3"/>
    <col min="3206" max="3206" width="67" style="3" customWidth="1"/>
    <col min="3207" max="3207" width="29.7109375" style="3" customWidth="1"/>
    <col min="3208" max="3208" width="20.7109375" style="3" customWidth="1"/>
    <col min="3209" max="3210" width="0" style="3" hidden="1" customWidth="1"/>
    <col min="3211" max="3461" width="9.140625" style="3"/>
    <col min="3462" max="3462" width="67" style="3" customWidth="1"/>
    <col min="3463" max="3463" width="29.7109375" style="3" customWidth="1"/>
    <col min="3464" max="3464" width="20.7109375" style="3" customWidth="1"/>
    <col min="3465" max="3466" width="0" style="3" hidden="1" customWidth="1"/>
    <col min="3467" max="3717" width="9.140625" style="3"/>
    <col min="3718" max="3718" width="67" style="3" customWidth="1"/>
    <col min="3719" max="3719" width="29.7109375" style="3" customWidth="1"/>
    <col min="3720" max="3720" width="20.7109375" style="3" customWidth="1"/>
    <col min="3721" max="3722" width="0" style="3" hidden="1" customWidth="1"/>
    <col min="3723" max="3973" width="9.140625" style="3"/>
    <col min="3974" max="3974" width="67" style="3" customWidth="1"/>
    <col min="3975" max="3975" width="29.7109375" style="3" customWidth="1"/>
    <col min="3976" max="3976" width="20.7109375" style="3" customWidth="1"/>
    <col min="3977" max="3978" width="0" style="3" hidden="1" customWidth="1"/>
    <col min="3979" max="4229" width="9.140625" style="3"/>
    <col min="4230" max="4230" width="67" style="3" customWidth="1"/>
    <col min="4231" max="4231" width="29.7109375" style="3" customWidth="1"/>
    <col min="4232" max="4232" width="20.7109375" style="3" customWidth="1"/>
    <col min="4233" max="4234" width="0" style="3" hidden="1" customWidth="1"/>
    <col min="4235" max="4485" width="9.140625" style="3"/>
    <col min="4486" max="4486" width="67" style="3" customWidth="1"/>
    <col min="4487" max="4487" width="29.7109375" style="3" customWidth="1"/>
    <col min="4488" max="4488" width="20.7109375" style="3" customWidth="1"/>
    <col min="4489" max="4490" width="0" style="3" hidden="1" customWidth="1"/>
    <col min="4491" max="4741" width="9.140625" style="3"/>
    <col min="4742" max="4742" width="67" style="3" customWidth="1"/>
    <col min="4743" max="4743" width="29.7109375" style="3" customWidth="1"/>
    <col min="4744" max="4744" width="20.7109375" style="3" customWidth="1"/>
    <col min="4745" max="4746" width="0" style="3" hidden="1" customWidth="1"/>
    <col min="4747" max="4997" width="9.140625" style="3"/>
    <col min="4998" max="4998" width="67" style="3" customWidth="1"/>
    <col min="4999" max="4999" width="29.7109375" style="3" customWidth="1"/>
    <col min="5000" max="5000" width="20.7109375" style="3" customWidth="1"/>
    <col min="5001" max="5002" width="0" style="3" hidden="1" customWidth="1"/>
    <col min="5003" max="5253" width="9.140625" style="3"/>
    <col min="5254" max="5254" width="67" style="3" customWidth="1"/>
    <col min="5255" max="5255" width="29.7109375" style="3" customWidth="1"/>
    <col min="5256" max="5256" width="20.7109375" style="3" customWidth="1"/>
    <col min="5257" max="5258" width="0" style="3" hidden="1" customWidth="1"/>
    <col min="5259" max="5509" width="9.140625" style="3"/>
    <col min="5510" max="5510" width="67" style="3" customWidth="1"/>
    <col min="5511" max="5511" width="29.7109375" style="3" customWidth="1"/>
    <col min="5512" max="5512" width="20.7109375" style="3" customWidth="1"/>
    <col min="5513" max="5514" width="0" style="3" hidden="1" customWidth="1"/>
    <col min="5515" max="5765" width="9.140625" style="3"/>
    <col min="5766" max="5766" width="67" style="3" customWidth="1"/>
    <col min="5767" max="5767" width="29.7109375" style="3" customWidth="1"/>
    <col min="5768" max="5768" width="20.7109375" style="3" customWidth="1"/>
    <col min="5769" max="5770" width="0" style="3" hidden="1" customWidth="1"/>
    <col min="5771" max="6021" width="9.140625" style="3"/>
    <col min="6022" max="6022" width="67" style="3" customWidth="1"/>
    <col min="6023" max="6023" width="29.7109375" style="3" customWidth="1"/>
    <col min="6024" max="6024" width="20.7109375" style="3" customWidth="1"/>
    <col min="6025" max="6026" width="0" style="3" hidden="1" customWidth="1"/>
    <col min="6027" max="6277" width="9.140625" style="3"/>
    <col min="6278" max="6278" width="67" style="3" customWidth="1"/>
    <col min="6279" max="6279" width="29.7109375" style="3" customWidth="1"/>
    <col min="6280" max="6280" width="20.7109375" style="3" customWidth="1"/>
    <col min="6281" max="6282" width="0" style="3" hidden="1" customWidth="1"/>
    <col min="6283" max="6533" width="9.140625" style="3"/>
    <col min="6534" max="6534" width="67" style="3" customWidth="1"/>
    <col min="6535" max="6535" width="29.7109375" style="3" customWidth="1"/>
    <col min="6536" max="6536" width="20.7109375" style="3" customWidth="1"/>
    <col min="6537" max="6538" width="0" style="3" hidden="1" customWidth="1"/>
    <col min="6539" max="6789" width="9.140625" style="3"/>
    <col min="6790" max="6790" width="67" style="3" customWidth="1"/>
    <col min="6791" max="6791" width="29.7109375" style="3" customWidth="1"/>
    <col min="6792" max="6792" width="20.7109375" style="3" customWidth="1"/>
    <col min="6793" max="6794" width="0" style="3" hidden="1" customWidth="1"/>
    <col min="6795" max="7011" width="9.140625" style="3"/>
    <col min="7012" max="7013" width="9.140625" style="3" customWidth="1"/>
    <col min="7014" max="7014" width="6.42578125" style="3" customWidth="1"/>
    <col min="7015" max="7045" width="9.140625" style="3" hidden="1" customWidth="1"/>
    <col min="7046" max="7046" width="67" style="3" customWidth="1"/>
    <col min="7047" max="7047" width="29.7109375" style="3" customWidth="1"/>
    <col min="7048" max="7048" width="20.7109375" style="3" customWidth="1"/>
    <col min="7049" max="7050" width="0" style="3" hidden="1" customWidth="1"/>
    <col min="7051" max="7301" width="9.140625" style="3"/>
    <col min="7302" max="7302" width="67" style="3" customWidth="1"/>
    <col min="7303" max="7303" width="29.7109375" style="3" customWidth="1"/>
    <col min="7304" max="7304" width="20.7109375" style="3" customWidth="1"/>
    <col min="7305" max="7306" width="0" style="3" hidden="1" customWidth="1"/>
    <col min="7307" max="16384" width="9.140625" style="3"/>
  </cols>
  <sheetData>
    <row r="1" spans="1:16" ht="16.5" customHeight="1" x14ac:dyDescent="0.25"/>
    <row r="2" spans="1:16" ht="35.25" customHeight="1" x14ac:dyDescent="0.25">
      <c r="A2" s="56" t="s">
        <v>135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4" spans="1:16" ht="17.25" customHeight="1" x14ac:dyDescent="0.25">
      <c r="A4" s="45"/>
      <c r="B4" s="45"/>
      <c r="C4" s="45"/>
    </row>
    <row r="5" spans="1:16" ht="18" customHeight="1" x14ac:dyDescent="0.25">
      <c r="A5" s="38"/>
      <c r="B5" s="38"/>
      <c r="C5" s="46"/>
      <c r="D5" s="46"/>
      <c r="E5" s="47"/>
      <c r="P5" s="52" t="s">
        <v>136</v>
      </c>
    </row>
    <row r="6" spans="1:16" ht="15" customHeight="1" x14ac:dyDescent="0.25">
      <c r="A6" s="57" t="s">
        <v>2</v>
      </c>
      <c r="B6" s="58" t="s">
        <v>3</v>
      </c>
      <c r="C6" s="59" t="s">
        <v>130</v>
      </c>
      <c r="D6" s="59" t="s">
        <v>132</v>
      </c>
      <c r="E6" s="55" t="s">
        <v>131</v>
      </c>
      <c r="F6" s="59" t="s">
        <v>4</v>
      </c>
      <c r="G6" s="55"/>
      <c r="H6" s="59" t="s">
        <v>5</v>
      </c>
      <c r="I6" s="55"/>
      <c r="J6" s="59" t="s">
        <v>6</v>
      </c>
      <c r="K6" s="55"/>
      <c r="L6" s="59" t="s">
        <v>7</v>
      </c>
      <c r="M6" s="55"/>
      <c r="N6" s="59" t="s">
        <v>8</v>
      </c>
      <c r="O6" s="55" t="s">
        <v>9</v>
      </c>
      <c r="P6" s="55" t="s">
        <v>137</v>
      </c>
    </row>
    <row r="7" spans="1:16" ht="28.5" customHeight="1" x14ac:dyDescent="0.25">
      <c r="A7" s="57"/>
      <c r="B7" s="58"/>
      <c r="C7" s="60"/>
      <c r="D7" s="60"/>
      <c r="E7" s="55"/>
      <c r="F7" s="60"/>
      <c r="G7" s="55"/>
      <c r="H7" s="60"/>
      <c r="I7" s="55"/>
      <c r="J7" s="60"/>
      <c r="K7" s="55"/>
      <c r="L7" s="60"/>
      <c r="M7" s="55"/>
      <c r="N7" s="60"/>
      <c r="O7" s="55"/>
      <c r="P7" s="55"/>
    </row>
    <row r="8" spans="1:16" s="8" customFormat="1" x14ac:dyDescent="0.25">
      <c r="A8" s="4">
        <v>1</v>
      </c>
      <c r="B8" s="5">
        <v>2</v>
      </c>
      <c r="C8" s="6" t="s">
        <v>10</v>
      </c>
      <c r="D8" s="7"/>
      <c r="E8" s="6" t="s">
        <v>10</v>
      </c>
      <c r="F8" s="7"/>
      <c r="G8" s="6" t="s">
        <v>10</v>
      </c>
      <c r="H8" s="7"/>
      <c r="I8" s="6" t="s">
        <v>10</v>
      </c>
      <c r="J8" s="7"/>
      <c r="K8" s="6" t="s">
        <v>10</v>
      </c>
      <c r="L8" s="7">
        <v>4</v>
      </c>
      <c r="M8" s="6" t="s">
        <v>11</v>
      </c>
      <c r="N8" s="7">
        <v>4</v>
      </c>
      <c r="O8" s="6" t="s">
        <v>11</v>
      </c>
      <c r="P8" s="7">
        <v>3</v>
      </c>
    </row>
    <row r="9" spans="1:16" ht="28.5" x14ac:dyDescent="0.25">
      <c r="A9" s="9" t="s">
        <v>12</v>
      </c>
      <c r="B9" s="10" t="s">
        <v>13</v>
      </c>
      <c r="C9" s="41">
        <f>SUM(C10+C15+C20)</f>
        <v>57182</v>
      </c>
      <c r="D9" s="11">
        <f>SUM(D10+D15+D20)</f>
        <v>0</v>
      </c>
      <c r="E9" s="48">
        <f t="shared" ref="E9:E61" si="0">SUM(C9+D9)</f>
        <v>57182</v>
      </c>
      <c r="F9" s="11">
        <f>SUM(F10+F15+F20)</f>
        <v>0</v>
      </c>
      <c r="G9" s="12">
        <f>SUM(E9:F9)</f>
        <v>57182</v>
      </c>
      <c r="H9" s="11">
        <f>SUM(H10+H15+H20)</f>
        <v>0</v>
      </c>
      <c r="I9" s="12">
        <f>SUM(G9:H9)</f>
        <v>57182</v>
      </c>
      <c r="J9" s="11">
        <f>SUM(J10+J15+J20)</f>
        <v>0</v>
      </c>
      <c r="K9" s="12">
        <f>SUM(I9:J9)</f>
        <v>57182</v>
      </c>
      <c r="L9" s="11">
        <f>SUM(L10+L15+L20)</f>
        <v>0</v>
      </c>
      <c r="M9" s="12">
        <f>SUM(K9:L9)</f>
        <v>57182</v>
      </c>
      <c r="N9" s="11">
        <f>SUM(N10+N15+N20)</f>
        <v>0</v>
      </c>
      <c r="O9" s="12">
        <f>SUM(M9:N9)</f>
        <v>57182</v>
      </c>
      <c r="P9" s="53">
        <v>57182000</v>
      </c>
    </row>
    <row r="10" spans="1:16" ht="42.75" x14ac:dyDescent="0.25">
      <c r="A10" s="9" t="s">
        <v>14</v>
      </c>
      <c r="B10" s="10" t="s">
        <v>15</v>
      </c>
      <c r="C10" s="41">
        <f>C12</f>
        <v>0</v>
      </c>
      <c r="D10" s="11">
        <f>D12</f>
        <v>0</v>
      </c>
      <c r="E10" s="12">
        <f t="shared" si="0"/>
        <v>0</v>
      </c>
      <c r="F10" s="11">
        <f>F12</f>
        <v>0</v>
      </c>
      <c r="G10" s="12">
        <f t="shared" ref="G10:G61" si="1">SUM(E10:F10)</f>
        <v>0</v>
      </c>
      <c r="H10" s="11">
        <f>H12</f>
        <v>0</v>
      </c>
      <c r="I10" s="12">
        <f t="shared" ref="I10:I61" si="2">SUM(G10:H10)</f>
        <v>0</v>
      </c>
      <c r="J10" s="11">
        <f>J12</f>
        <v>0</v>
      </c>
      <c r="K10" s="12">
        <f t="shared" ref="K10:K61" si="3">SUM(I10:J10)</f>
        <v>0</v>
      </c>
      <c r="L10" s="11">
        <f>L12</f>
        <v>0</v>
      </c>
      <c r="M10" s="12">
        <f t="shared" ref="M10:M61" si="4">SUM(K10:L10)</f>
        <v>0</v>
      </c>
      <c r="N10" s="11">
        <f>N12</f>
        <v>0</v>
      </c>
      <c r="O10" s="12">
        <f t="shared" ref="O10:O61" si="5">SUM(M10:N10)</f>
        <v>0</v>
      </c>
      <c r="P10" s="53">
        <v>0</v>
      </c>
    </row>
    <row r="11" spans="1:16" ht="45" x14ac:dyDescent="0.25">
      <c r="A11" s="13" t="s">
        <v>16</v>
      </c>
      <c r="B11" s="14" t="s">
        <v>17</v>
      </c>
      <c r="C11" s="14" t="s">
        <v>18</v>
      </c>
      <c r="D11" s="15"/>
      <c r="E11" s="12">
        <f t="shared" si="0"/>
        <v>0</v>
      </c>
      <c r="F11" s="15"/>
      <c r="G11" s="12">
        <f t="shared" si="1"/>
        <v>0</v>
      </c>
      <c r="H11" s="15"/>
      <c r="I11" s="12">
        <f t="shared" si="2"/>
        <v>0</v>
      </c>
      <c r="J11" s="15"/>
      <c r="K11" s="12">
        <f t="shared" si="3"/>
        <v>0</v>
      </c>
      <c r="L11" s="16"/>
      <c r="M11" s="12">
        <f t="shared" si="4"/>
        <v>0</v>
      </c>
      <c r="N11" s="16"/>
      <c r="O11" s="12">
        <f t="shared" si="5"/>
        <v>0</v>
      </c>
      <c r="P11" s="18">
        <v>0</v>
      </c>
    </row>
    <row r="12" spans="1:16" ht="45" x14ac:dyDescent="0.25">
      <c r="A12" s="13" t="s">
        <v>19</v>
      </c>
      <c r="B12" s="14" t="s">
        <v>20</v>
      </c>
      <c r="C12" s="42">
        <f>C14</f>
        <v>0</v>
      </c>
      <c r="D12" s="12">
        <f>D14</f>
        <v>0</v>
      </c>
      <c r="E12" s="12">
        <f t="shared" si="0"/>
        <v>0</v>
      </c>
      <c r="F12" s="12">
        <f>F14</f>
        <v>0</v>
      </c>
      <c r="G12" s="12">
        <f t="shared" si="1"/>
        <v>0</v>
      </c>
      <c r="H12" s="12">
        <f>H14</f>
        <v>0</v>
      </c>
      <c r="I12" s="12">
        <f t="shared" si="2"/>
        <v>0</v>
      </c>
      <c r="J12" s="12">
        <f>J14</f>
        <v>0</v>
      </c>
      <c r="K12" s="12">
        <f t="shared" si="3"/>
        <v>0</v>
      </c>
      <c r="L12" s="12">
        <f>L14</f>
        <v>0</v>
      </c>
      <c r="M12" s="12">
        <f t="shared" si="4"/>
        <v>0</v>
      </c>
      <c r="N12" s="12">
        <f>N14</f>
        <v>0</v>
      </c>
      <c r="O12" s="12">
        <f t="shared" si="5"/>
        <v>0</v>
      </c>
      <c r="P12" s="18">
        <v>0</v>
      </c>
    </row>
    <row r="13" spans="1:16" ht="45" x14ac:dyDescent="0.25">
      <c r="A13" s="13" t="s">
        <v>21</v>
      </c>
      <c r="B13" s="14" t="s">
        <v>22</v>
      </c>
      <c r="C13" s="42">
        <f>SUM(C14)</f>
        <v>0</v>
      </c>
      <c r="D13" s="15"/>
      <c r="E13" s="12">
        <f t="shared" si="0"/>
        <v>0</v>
      </c>
      <c r="F13" s="15"/>
      <c r="G13" s="12">
        <f t="shared" si="1"/>
        <v>0</v>
      </c>
      <c r="H13" s="15"/>
      <c r="I13" s="12">
        <f t="shared" si="2"/>
        <v>0</v>
      </c>
      <c r="J13" s="15"/>
      <c r="K13" s="12">
        <f t="shared" si="3"/>
        <v>0</v>
      </c>
      <c r="L13" s="16"/>
      <c r="M13" s="12">
        <f t="shared" si="4"/>
        <v>0</v>
      </c>
      <c r="N13" s="16"/>
      <c r="O13" s="12">
        <f t="shared" si="5"/>
        <v>0</v>
      </c>
      <c r="P13" s="18">
        <v>0</v>
      </c>
    </row>
    <row r="14" spans="1:16" ht="45" x14ac:dyDescent="0.25">
      <c r="A14" s="13" t="s">
        <v>23</v>
      </c>
      <c r="B14" s="14" t="s">
        <v>24</v>
      </c>
      <c r="C14" s="42">
        <v>0</v>
      </c>
      <c r="D14" s="17">
        <v>0</v>
      </c>
      <c r="E14" s="12">
        <f t="shared" si="0"/>
        <v>0</v>
      </c>
      <c r="F14" s="17">
        <v>0</v>
      </c>
      <c r="G14" s="12">
        <f t="shared" si="1"/>
        <v>0</v>
      </c>
      <c r="H14" s="17">
        <v>0</v>
      </c>
      <c r="I14" s="12">
        <f t="shared" si="2"/>
        <v>0</v>
      </c>
      <c r="J14" s="17">
        <v>0</v>
      </c>
      <c r="K14" s="12">
        <f t="shared" si="3"/>
        <v>0</v>
      </c>
      <c r="L14" s="17">
        <v>0</v>
      </c>
      <c r="M14" s="12">
        <f t="shared" si="4"/>
        <v>0</v>
      </c>
      <c r="N14" s="17">
        <v>0</v>
      </c>
      <c r="O14" s="12">
        <f t="shared" si="5"/>
        <v>0</v>
      </c>
      <c r="P14" s="18">
        <v>0</v>
      </c>
    </row>
    <row r="15" spans="1:16" ht="28.5" x14ac:dyDescent="0.25">
      <c r="A15" s="9" t="s">
        <v>25</v>
      </c>
      <c r="B15" s="10" t="s">
        <v>26</v>
      </c>
      <c r="C15" s="41">
        <f>SUM(C16+C18)</f>
        <v>57182</v>
      </c>
      <c r="D15" s="11">
        <f>SUM(D16+D18)</f>
        <v>0</v>
      </c>
      <c r="E15" s="48">
        <f t="shared" si="0"/>
        <v>57182</v>
      </c>
      <c r="F15" s="11">
        <f>SUM(F16+F18)</f>
        <v>0</v>
      </c>
      <c r="G15" s="12">
        <f t="shared" si="1"/>
        <v>57182</v>
      </c>
      <c r="H15" s="11">
        <f>SUM(H16+H18)</f>
        <v>0</v>
      </c>
      <c r="I15" s="12">
        <f t="shared" si="2"/>
        <v>57182</v>
      </c>
      <c r="J15" s="11">
        <f>SUM(J16+J18)</f>
        <v>0</v>
      </c>
      <c r="K15" s="12">
        <f t="shared" si="3"/>
        <v>57182</v>
      </c>
      <c r="L15" s="11">
        <f>SUM(L16+L18)</f>
        <v>0</v>
      </c>
      <c r="M15" s="12">
        <f t="shared" si="4"/>
        <v>57182</v>
      </c>
      <c r="N15" s="11">
        <f>SUM(N16+N18)</f>
        <v>0</v>
      </c>
      <c r="O15" s="12">
        <f t="shared" si="5"/>
        <v>57182</v>
      </c>
      <c r="P15" s="53">
        <v>57182000</v>
      </c>
    </row>
    <row r="16" spans="1:16" ht="30" x14ac:dyDescent="0.25">
      <c r="A16" s="13" t="s">
        <v>27</v>
      </c>
      <c r="B16" s="14" t="s">
        <v>28</v>
      </c>
      <c r="C16" s="42">
        <f>SUM(C17)</f>
        <v>57182</v>
      </c>
      <c r="D16" s="17">
        <f t="shared" ref="D16:N16" si="6">SUM(D17)</f>
        <v>0</v>
      </c>
      <c r="E16" s="12">
        <f t="shared" si="0"/>
        <v>57182</v>
      </c>
      <c r="F16" s="17">
        <f t="shared" si="6"/>
        <v>0</v>
      </c>
      <c r="G16" s="12">
        <f t="shared" si="1"/>
        <v>57182</v>
      </c>
      <c r="H16" s="17">
        <f t="shared" si="6"/>
        <v>0</v>
      </c>
      <c r="I16" s="12">
        <f t="shared" si="2"/>
        <v>57182</v>
      </c>
      <c r="J16" s="17">
        <f t="shared" si="6"/>
        <v>0</v>
      </c>
      <c r="K16" s="12">
        <f t="shared" si="3"/>
        <v>57182</v>
      </c>
      <c r="L16" s="17">
        <f t="shared" si="6"/>
        <v>0</v>
      </c>
      <c r="M16" s="12">
        <f t="shared" si="4"/>
        <v>57182</v>
      </c>
      <c r="N16" s="17">
        <f t="shared" si="6"/>
        <v>0</v>
      </c>
      <c r="O16" s="12">
        <f t="shared" si="5"/>
        <v>57182</v>
      </c>
      <c r="P16" s="18">
        <v>57182000</v>
      </c>
    </row>
    <row r="17" spans="1:16" ht="30" x14ac:dyDescent="0.25">
      <c r="A17" s="13" t="s">
        <v>29</v>
      </c>
      <c r="B17" s="14" t="s">
        <v>118</v>
      </c>
      <c r="C17" s="42">
        <v>57182</v>
      </c>
      <c r="D17" s="15"/>
      <c r="E17" s="12">
        <f t="shared" si="0"/>
        <v>57182</v>
      </c>
      <c r="F17" s="15"/>
      <c r="G17" s="12">
        <f t="shared" si="1"/>
        <v>57182</v>
      </c>
      <c r="H17" s="18"/>
      <c r="I17" s="12">
        <f t="shared" si="2"/>
        <v>57182</v>
      </c>
      <c r="J17" s="18"/>
      <c r="K17" s="12">
        <f t="shared" si="3"/>
        <v>57182</v>
      </c>
      <c r="L17" s="16"/>
      <c r="M17" s="12">
        <f t="shared" si="4"/>
        <v>57182</v>
      </c>
      <c r="N17" s="16"/>
      <c r="O17" s="12">
        <f t="shared" si="5"/>
        <v>57182</v>
      </c>
      <c r="P17" s="18">
        <v>57182000</v>
      </c>
    </row>
    <row r="18" spans="1:16" ht="38.25" customHeight="1" x14ac:dyDescent="0.25">
      <c r="A18" s="36" t="s">
        <v>108</v>
      </c>
      <c r="B18" s="14" t="s">
        <v>30</v>
      </c>
      <c r="C18" s="42">
        <f>SUM(C19)</f>
        <v>0</v>
      </c>
      <c r="D18" s="17">
        <f t="shared" ref="D18:N18" si="7">SUM(D19)</f>
        <v>0</v>
      </c>
      <c r="E18" s="12">
        <f t="shared" si="0"/>
        <v>0</v>
      </c>
      <c r="F18" s="17">
        <f t="shared" si="7"/>
        <v>0</v>
      </c>
      <c r="G18" s="12">
        <f t="shared" si="1"/>
        <v>0</v>
      </c>
      <c r="H18" s="17">
        <f t="shared" si="7"/>
        <v>0</v>
      </c>
      <c r="I18" s="12">
        <f t="shared" si="2"/>
        <v>0</v>
      </c>
      <c r="J18" s="17">
        <f t="shared" si="7"/>
        <v>0</v>
      </c>
      <c r="K18" s="12">
        <f t="shared" si="3"/>
        <v>0</v>
      </c>
      <c r="L18" s="17">
        <f t="shared" si="7"/>
        <v>0</v>
      </c>
      <c r="M18" s="12">
        <f t="shared" si="4"/>
        <v>0</v>
      </c>
      <c r="N18" s="17">
        <f t="shared" si="7"/>
        <v>0</v>
      </c>
      <c r="O18" s="12">
        <f t="shared" si="5"/>
        <v>0</v>
      </c>
      <c r="P18" s="18">
        <v>0</v>
      </c>
    </row>
    <row r="19" spans="1:16" ht="30" x14ac:dyDescent="0.25">
      <c r="A19" s="13" t="s">
        <v>107</v>
      </c>
      <c r="B19" s="14" t="s">
        <v>119</v>
      </c>
      <c r="C19" s="42"/>
      <c r="D19" s="15"/>
      <c r="E19" s="12">
        <f t="shared" si="0"/>
        <v>0</v>
      </c>
      <c r="F19" s="15"/>
      <c r="G19" s="12">
        <f t="shared" si="1"/>
        <v>0</v>
      </c>
      <c r="H19" s="18"/>
      <c r="I19" s="12">
        <f t="shared" si="2"/>
        <v>0</v>
      </c>
      <c r="J19" s="18"/>
      <c r="K19" s="12">
        <f t="shared" si="3"/>
        <v>0</v>
      </c>
      <c r="L19" s="16"/>
      <c r="M19" s="12">
        <f t="shared" si="4"/>
        <v>0</v>
      </c>
      <c r="N19" s="16"/>
      <c r="O19" s="12">
        <f t="shared" si="5"/>
        <v>0</v>
      </c>
      <c r="P19" s="18">
        <v>0</v>
      </c>
    </row>
    <row r="20" spans="1:16" s="22" customFormat="1" ht="28.5" x14ac:dyDescent="0.25">
      <c r="A20" s="19" t="s">
        <v>109</v>
      </c>
      <c r="B20" s="20" t="s">
        <v>31</v>
      </c>
      <c r="C20" s="43">
        <f>C21+C23</f>
        <v>0</v>
      </c>
      <c r="D20" s="21">
        <f>D21+D23</f>
        <v>0</v>
      </c>
      <c r="E20" s="12">
        <f t="shared" si="0"/>
        <v>0</v>
      </c>
      <c r="F20" s="21">
        <f>F21+F23</f>
        <v>0</v>
      </c>
      <c r="G20" s="12">
        <f t="shared" si="1"/>
        <v>0</v>
      </c>
      <c r="H20" s="21">
        <f>H21+H23</f>
        <v>0</v>
      </c>
      <c r="I20" s="12">
        <f t="shared" si="2"/>
        <v>0</v>
      </c>
      <c r="J20" s="21">
        <f>J21+J23</f>
        <v>0</v>
      </c>
      <c r="K20" s="12">
        <f t="shared" si="3"/>
        <v>0</v>
      </c>
      <c r="L20" s="21">
        <f>L21+L23</f>
        <v>0</v>
      </c>
      <c r="M20" s="12">
        <f t="shared" si="4"/>
        <v>0</v>
      </c>
      <c r="N20" s="21">
        <f>N21+N23</f>
        <v>0</v>
      </c>
      <c r="O20" s="12">
        <f t="shared" si="5"/>
        <v>0</v>
      </c>
      <c r="P20" s="54">
        <v>0</v>
      </c>
    </row>
    <row r="21" spans="1:16" s="22" customFormat="1" ht="30" x14ac:dyDescent="0.25">
      <c r="A21" s="23" t="s">
        <v>32</v>
      </c>
      <c r="B21" s="24" t="s">
        <v>33</v>
      </c>
      <c r="C21" s="44">
        <f>C22</f>
        <v>0</v>
      </c>
      <c r="D21" s="25">
        <f t="shared" ref="D21:N21" si="8">D22</f>
        <v>0</v>
      </c>
      <c r="E21" s="12">
        <f t="shared" si="0"/>
        <v>0</v>
      </c>
      <c r="F21" s="25">
        <f t="shared" si="8"/>
        <v>0</v>
      </c>
      <c r="G21" s="12">
        <f t="shared" si="1"/>
        <v>0</v>
      </c>
      <c r="H21" s="25">
        <f t="shared" si="8"/>
        <v>0</v>
      </c>
      <c r="I21" s="12">
        <f t="shared" si="2"/>
        <v>0</v>
      </c>
      <c r="J21" s="25">
        <f t="shared" si="8"/>
        <v>0</v>
      </c>
      <c r="K21" s="12">
        <f t="shared" si="3"/>
        <v>0</v>
      </c>
      <c r="L21" s="25">
        <f t="shared" si="8"/>
        <v>0</v>
      </c>
      <c r="M21" s="12">
        <f t="shared" si="4"/>
        <v>0</v>
      </c>
      <c r="N21" s="25">
        <f t="shared" si="8"/>
        <v>0</v>
      </c>
      <c r="O21" s="12">
        <f t="shared" si="5"/>
        <v>0</v>
      </c>
      <c r="P21" s="26">
        <v>0</v>
      </c>
    </row>
    <row r="22" spans="1:16" s="22" customFormat="1" ht="45" x14ac:dyDescent="0.25">
      <c r="A22" s="23" t="s">
        <v>110</v>
      </c>
      <c r="B22" s="24" t="s">
        <v>120</v>
      </c>
      <c r="C22" s="44"/>
      <c r="D22" s="26"/>
      <c r="E22" s="12">
        <f t="shared" si="0"/>
        <v>0</v>
      </c>
      <c r="F22" s="26"/>
      <c r="G22" s="12">
        <f t="shared" si="1"/>
        <v>0</v>
      </c>
      <c r="H22" s="26"/>
      <c r="I22" s="12">
        <f t="shared" si="2"/>
        <v>0</v>
      </c>
      <c r="J22" s="26"/>
      <c r="K22" s="12">
        <f t="shared" si="3"/>
        <v>0</v>
      </c>
      <c r="L22" s="27"/>
      <c r="M22" s="12">
        <f t="shared" si="4"/>
        <v>0</v>
      </c>
      <c r="N22" s="27"/>
      <c r="O22" s="12">
        <f t="shared" si="5"/>
        <v>0</v>
      </c>
      <c r="P22" s="26">
        <v>0</v>
      </c>
    </row>
    <row r="23" spans="1:16" s="22" customFormat="1" ht="45" x14ac:dyDescent="0.25">
      <c r="A23" s="23" t="s">
        <v>34</v>
      </c>
      <c r="B23" s="24" t="s">
        <v>35</v>
      </c>
      <c r="C23" s="44">
        <f>SUM(C24)</f>
        <v>0</v>
      </c>
      <c r="D23" s="25">
        <f t="shared" ref="D23:N23" si="9">SUM(D24)</f>
        <v>0</v>
      </c>
      <c r="E23" s="12">
        <f t="shared" si="0"/>
        <v>0</v>
      </c>
      <c r="F23" s="25">
        <f t="shared" si="9"/>
        <v>0</v>
      </c>
      <c r="G23" s="12">
        <f t="shared" si="1"/>
        <v>0</v>
      </c>
      <c r="H23" s="25">
        <f t="shared" si="9"/>
        <v>0</v>
      </c>
      <c r="I23" s="12">
        <f t="shared" si="2"/>
        <v>0</v>
      </c>
      <c r="J23" s="25">
        <f t="shared" si="9"/>
        <v>0</v>
      </c>
      <c r="K23" s="12">
        <f t="shared" si="3"/>
        <v>0</v>
      </c>
      <c r="L23" s="25">
        <f t="shared" si="9"/>
        <v>0</v>
      </c>
      <c r="M23" s="12">
        <f t="shared" si="4"/>
        <v>0</v>
      </c>
      <c r="N23" s="25">
        <f t="shared" si="9"/>
        <v>0</v>
      </c>
      <c r="O23" s="12">
        <f t="shared" si="5"/>
        <v>0</v>
      </c>
      <c r="P23" s="26">
        <v>0</v>
      </c>
    </row>
    <row r="24" spans="1:16" s="22" customFormat="1" ht="45" x14ac:dyDescent="0.25">
      <c r="A24" s="23" t="s">
        <v>36</v>
      </c>
      <c r="B24" s="24" t="s">
        <v>121</v>
      </c>
      <c r="C24" s="44"/>
      <c r="D24" s="28"/>
      <c r="E24" s="12">
        <f t="shared" si="0"/>
        <v>0</v>
      </c>
      <c r="F24" s="28"/>
      <c r="G24" s="12">
        <f t="shared" si="1"/>
        <v>0</v>
      </c>
      <c r="H24" s="28"/>
      <c r="I24" s="12">
        <f t="shared" si="2"/>
        <v>0</v>
      </c>
      <c r="J24" s="28"/>
      <c r="K24" s="12">
        <f t="shared" si="3"/>
        <v>0</v>
      </c>
      <c r="L24" s="27"/>
      <c r="M24" s="12">
        <f t="shared" si="4"/>
        <v>0</v>
      </c>
      <c r="N24" s="27"/>
      <c r="O24" s="12">
        <f t="shared" si="5"/>
        <v>0</v>
      </c>
      <c r="P24" s="26">
        <v>0</v>
      </c>
    </row>
    <row r="25" spans="1:16" s="22" customFormat="1" ht="28.5" hidden="1" x14ac:dyDescent="0.25">
      <c r="A25" s="19" t="s">
        <v>37</v>
      </c>
      <c r="B25" s="20" t="s">
        <v>38</v>
      </c>
      <c r="C25" s="43">
        <f>C26+C29+C32</f>
        <v>0</v>
      </c>
      <c r="D25" s="28"/>
      <c r="E25" s="12">
        <f t="shared" si="0"/>
        <v>0</v>
      </c>
      <c r="F25" s="28"/>
      <c r="G25" s="12">
        <f t="shared" si="1"/>
        <v>0</v>
      </c>
      <c r="H25" s="28"/>
      <c r="I25" s="12">
        <f t="shared" si="2"/>
        <v>0</v>
      </c>
      <c r="J25" s="28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  <c r="P25" s="26"/>
    </row>
    <row r="26" spans="1:16" s="22" customFormat="1" ht="30" hidden="1" x14ac:dyDescent="0.25">
      <c r="A26" s="23" t="s">
        <v>39</v>
      </c>
      <c r="B26" s="24" t="s">
        <v>40</v>
      </c>
      <c r="C26" s="44">
        <f>C27</f>
        <v>0</v>
      </c>
      <c r="D26" s="28"/>
      <c r="E26" s="12">
        <f t="shared" si="0"/>
        <v>0</v>
      </c>
      <c r="F26" s="28"/>
      <c r="G26" s="12">
        <f t="shared" si="1"/>
        <v>0</v>
      </c>
      <c r="H26" s="28"/>
      <c r="I26" s="12">
        <f t="shared" si="2"/>
        <v>0</v>
      </c>
      <c r="J26" s="28"/>
      <c r="K26" s="12">
        <f t="shared" si="3"/>
        <v>0</v>
      </c>
      <c r="L26" s="27"/>
      <c r="M26" s="12">
        <f t="shared" si="4"/>
        <v>0</v>
      </c>
      <c r="N26" s="27"/>
      <c r="O26" s="12">
        <f t="shared" si="5"/>
        <v>0</v>
      </c>
      <c r="P26" s="26"/>
    </row>
    <row r="27" spans="1:16" s="22" customFormat="1" ht="30" hidden="1" x14ac:dyDescent="0.25">
      <c r="A27" s="23" t="s">
        <v>41</v>
      </c>
      <c r="B27" s="24" t="s">
        <v>42</v>
      </c>
      <c r="C27" s="44">
        <f>C28</f>
        <v>0</v>
      </c>
      <c r="D27" s="28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  <c r="P27" s="26"/>
    </row>
    <row r="28" spans="1:16" s="22" customFormat="1" ht="45" hidden="1" x14ac:dyDescent="0.25">
      <c r="A28" s="23" t="s">
        <v>43</v>
      </c>
      <c r="B28" s="24" t="s">
        <v>44</v>
      </c>
      <c r="C28" s="44">
        <v>0</v>
      </c>
      <c r="D28" s="28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  <c r="P28" s="26"/>
    </row>
    <row r="29" spans="1:16" s="22" customFormat="1" ht="30" hidden="1" x14ac:dyDescent="0.25">
      <c r="A29" s="23" t="s">
        <v>45</v>
      </c>
      <c r="B29" s="24" t="s">
        <v>46</v>
      </c>
      <c r="C29" s="44">
        <f>C30</f>
        <v>0</v>
      </c>
      <c r="D29" s="28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  <c r="P29" s="26"/>
    </row>
    <row r="30" spans="1:16" s="22" customFormat="1" ht="90" hidden="1" x14ac:dyDescent="0.25">
      <c r="A30" s="23" t="s">
        <v>47</v>
      </c>
      <c r="B30" s="24" t="s">
        <v>48</v>
      </c>
      <c r="C30" s="44">
        <f>C31</f>
        <v>0</v>
      </c>
      <c r="D30" s="28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  <c r="P30" s="26"/>
    </row>
    <row r="31" spans="1:16" s="22" customFormat="1" ht="90" hidden="1" x14ac:dyDescent="0.25">
      <c r="A31" s="23" t="s">
        <v>49</v>
      </c>
      <c r="B31" s="24" t="s">
        <v>50</v>
      </c>
      <c r="C31" s="44">
        <v>0</v>
      </c>
      <c r="D31" s="28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  <c r="P31" s="26"/>
    </row>
    <row r="32" spans="1:16" s="22" customFormat="1" ht="30" hidden="1" x14ac:dyDescent="0.25">
      <c r="A32" s="23" t="s">
        <v>51</v>
      </c>
      <c r="B32" s="24" t="s">
        <v>52</v>
      </c>
      <c r="C32" s="44">
        <f>C33+C38</f>
        <v>0</v>
      </c>
      <c r="D32" s="28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  <c r="P32" s="26"/>
    </row>
    <row r="33" spans="1:16" s="22" customFormat="1" ht="30" hidden="1" x14ac:dyDescent="0.25">
      <c r="A33" s="23" t="s">
        <v>53</v>
      </c>
      <c r="B33" s="24" t="s">
        <v>54</v>
      </c>
      <c r="C33" s="44">
        <f>C34+C36</f>
        <v>0</v>
      </c>
      <c r="D33" s="28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  <c r="P33" s="26"/>
    </row>
    <row r="34" spans="1:16" s="22" customFormat="1" ht="30" hidden="1" x14ac:dyDescent="0.25">
      <c r="A34" s="23" t="s">
        <v>55</v>
      </c>
      <c r="B34" s="24" t="s">
        <v>56</v>
      </c>
      <c r="C34" s="44">
        <f>C35</f>
        <v>0</v>
      </c>
      <c r="D34" s="28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  <c r="P34" s="26"/>
    </row>
    <row r="35" spans="1:16" s="22" customFormat="1" ht="45" hidden="1" x14ac:dyDescent="0.25">
      <c r="A35" s="23" t="s">
        <v>57</v>
      </c>
      <c r="B35" s="24" t="s">
        <v>58</v>
      </c>
      <c r="C35" s="44">
        <v>0</v>
      </c>
      <c r="D35" s="28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  <c r="P35" s="26"/>
    </row>
    <row r="36" spans="1:16" s="22" customFormat="1" ht="45" hidden="1" x14ac:dyDescent="0.25">
      <c r="A36" s="23" t="s">
        <v>59</v>
      </c>
      <c r="B36" s="24" t="s">
        <v>60</v>
      </c>
      <c r="C36" s="44">
        <f>C37</f>
        <v>0</v>
      </c>
      <c r="D36" s="28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  <c r="P36" s="26"/>
    </row>
    <row r="37" spans="1:16" s="22" customFormat="1" ht="60" hidden="1" x14ac:dyDescent="0.25">
      <c r="A37" s="23" t="s">
        <v>61</v>
      </c>
      <c r="B37" s="24" t="s">
        <v>62</v>
      </c>
      <c r="C37" s="44">
        <v>0</v>
      </c>
      <c r="D37" s="28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  <c r="P37" s="26"/>
    </row>
    <row r="38" spans="1:16" s="22" customFormat="1" ht="30" hidden="1" x14ac:dyDescent="0.25">
      <c r="A38" s="23" t="s">
        <v>63</v>
      </c>
      <c r="B38" s="24" t="s">
        <v>64</v>
      </c>
      <c r="C38" s="44">
        <f>C39</f>
        <v>0</v>
      </c>
      <c r="D38" s="28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  <c r="P38" s="26"/>
    </row>
    <row r="39" spans="1:16" s="22" customFormat="1" ht="30" hidden="1" x14ac:dyDescent="0.25">
      <c r="A39" s="23" t="s">
        <v>65</v>
      </c>
      <c r="B39" s="24" t="s">
        <v>66</v>
      </c>
      <c r="C39" s="44">
        <f>C40</f>
        <v>0</v>
      </c>
      <c r="D39" s="28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  <c r="P39" s="26"/>
    </row>
    <row r="40" spans="1:16" s="22" customFormat="1" ht="45" hidden="1" x14ac:dyDescent="0.25">
      <c r="A40" s="23" t="s">
        <v>67</v>
      </c>
      <c r="B40" s="24" t="s">
        <v>68</v>
      </c>
      <c r="C40" s="44">
        <v>0</v>
      </c>
      <c r="D40" s="28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  <c r="P40" s="26"/>
    </row>
    <row r="41" spans="1:16" s="22" customFormat="1" ht="30" hidden="1" x14ac:dyDescent="0.25">
      <c r="A41" s="23" t="s">
        <v>69</v>
      </c>
      <c r="B41" s="24" t="s">
        <v>70</v>
      </c>
      <c r="C41" s="44">
        <v>0</v>
      </c>
      <c r="D41" s="28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  <c r="P41" s="26"/>
    </row>
    <row r="42" spans="1:16" s="22" customFormat="1" ht="30" hidden="1" x14ac:dyDescent="0.25">
      <c r="A42" s="23" t="s">
        <v>71</v>
      </c>
      <c r="B42" s="24" t="s">
        <v>72</v>
      </c>
      <c r="C42" s="44">
        <v>0</v>
      </c>
      <c r="D42" s="28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  <c r="P42" s="26"/>
    </row>
    <row r="43" spans="1:16" s="22" customFormat="1" ht="30" hidden="1" x14ac:dyDescent="0.25">
      <c r="A43" s="23" t="s">
        <v>73</v>
      </c>
      <c r="B43" s="24" t="s">
        <v>74</v>
      </c>
      <c r="C43" s="44">
        <v>0</v>
      </c>
      <c r="D43" s="28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  <c r="P43" s="26"/>
    </row>
    <row r="44" spans="1:16" s="22" customFormat="1" ht="28.5" x14ac:dyDescent="0.25">
      <c r="A44" s="19" t="s">
        <v>75</v>
      </c>
      <c r="B44" s="20" t="s">
        <v>76</v>
      </c>
      <c r="C44" s="43">
        <f>SUM(C45+C52)</f>
        <v>0</v>
      </c>
      <c r="D44" s="21">
        <f>SUM(D45+D52)</f>
        <v>119844.79999999999</v>
      </c>
      <c r="E44" s="48">
        <f t="shared" si="0"/>
        <v>119844.79999999999</v>
      </c>
      <c r="F44" s="21">
        <f>SUM(F45+F52)</f>
        <v>0</v>
      </c>
      <c r="G44" s="12">
        <f t="shared" si="1"/>
        <v>119844.79999999999</v>
      </c>
      <c r="H44" s="21">
        <f>SUM(H45+H52)</f>
        <v>0</v>
      </c>
      <c r="I44" s="12">
        <f t="shared" si="2"/>
        <v>119844.79999999999</v>
      </c>
      <c r="J44" s="21">
        <f>SUM(J45+J52)</f>
        <v>0</v>
      </c>
      <c r="K44" s="12">
        <f t="shared" si="3"/>
        <v>119844.79999999999</v>
      </c>
      <c r="L44" s="21">
        <f>SUM(L45+L52)</f>
        <v>0</v>
      </c>
      <c r="M44" s="12">
        <f t="shared" si="4"/>
        <v>119844.79999999999</v>
      </c>
      <c r="N44" s="21">
        <f>SUM(N45+N52)</f>
        <v>0</v>
      </c>
      <c r="O44" s="12">
        <f t="shared" si="5"/>
        <v>119844.79999999999</v>
      </c>
      <c r="P44" s="54">
        <v>119844800</v>
      </c>
    </row>
    <row r="45" spans="1:16" s="22" customFormat="1" x14ac:dyDescent="0.25">
      <c r="A45" s="23" t="s">
        <v>77</v>
      </c>
      <c r="B45" s="24" t="s">
        <v>78</v>
      </c>
      <c r="C45" s="44">
        <f>C49+C46</f>
        <v>-3438890.4</v>
      </c>
      <c r="D45" s="25">
        <f>D49+D46</f>
        <v>-93768</v>
      </c>
      <c r="E45" s="12">
        <f t="shared" si="0"/>
        <v>-3532658.4</v>
      </c>
      <c r="F45" s="25">
        <f>F49+F46</f>
        <v>0</v>
      </c>
      <c r="G45" s="12">
        <f t="shared" si="1"/>
        <v>-3532658.4</v>
      </c>
      <c r="H45" s="25">
        <f>H49+H46</f>
        <v>0</v>
      </c>
      <c r="I45" s="12">
        <f t="shared" si="2"/>
        <v>-3532658.4</v>
      </c>
      <c r="J45" s="25">
        <f>J49+J46</f>
        <v>0</v>
      </c>
      <c r="K45" s="12">
        <f t="shared" si="3"/>
        <v>-3532658.4</v>
      </c>
      <c r="L45" s="25">
        <f>L49+L46</f>
        <v>0</v>
      </c>
      <c r="M45" s="12">
        <f t="shared" si="4"/>
        <v>-3532658.4</v>
      </c>
      <c r="N45" s="25">
        <f>N49+N46</f>
        <v>0</v>
      </c>
      <c r="O45" s="12">
        <f t="shared" si="5"/>
        <v>-3532658.4</v>
      </c>
      <c r="P45" s="26">
        <v>-3532658400</v>
      </c>
    </row>
    <row r="46" spans="1:16" s="22" customFormat="1" x14ac:dyDescent="0.25">
      <c r="A46" s="23" t="s">
        <v>79</v>
      </c>
      <c r="B46" s="24" t="s">
        <v>80</v>
      </c>
      <c r="C46" s="44">
        <f>C47</f>
        <v>0</v>
      </c>
      <c r="D46" s="25">
        <f t="shared" ref="D46:N47" si="10">D47</f>
        <v>0</v>
      </c>
      <c r="E46" s="12">
        <f t="shared" si="0"/>
        <v>0</v>
      </c>
      <c r="F46" s="25">
        <f t="shared" si="10"/>
        <v>0</v>
      </c>
      <c r="G46" s="12">
        <f t="shared" si="1"/>
        <v>0</v>
      </c>
      <c r="H46" s="25">
        <f t="shared" si="10"/>
        <v>0</v>
      </c>
      <c r="I46" s="12">
        <f t="shared" si="2"/>
        <v>0</v>
      </c>
      <c r="J46" s="25">
        <f t="shared" si="10"/>
        <v>0</v>
      </c>
      <c r="K46" s="12">
        <f t="shared" si="3"/>
        <v>0</v>
      </c>
      <c r="L46" s="25">
        <f t="shared" si="10"/>
        <v>0</v>
      </c>
      <c r="M46" s="12">
        <f t="shared" si="4"/>
        <v>0</v>
      </c>
      <c r="N46" s="25">
        <f t="shared" si="10"/>
        <v>0</v>
      </c>
      <c r="O46" s="12">
        <f t="shared" si="5"/>
        <v>0</v>
      </c>
      <c r="P46" s="26">
        <v>0</v>
      </c>
    </row>
    <row r="47" spans="1:16" s="22" customFormat="1" ht="30" x14ac:dyDescent="0.25">
      <c r="A47" s="23" t="s">
        <v>81</v>
      </c>
      <c r="B47" s="24" t="s">
        <v>82</v>
      </c>
      <c r="C47" s="44">
        <f>C48</f>
        <v>0</v>
      </c>
      <c r="D47" s="25">
        <f t="shared" si="10"/>
        <v>0</v>
      </c>
      <c r="E47" s="12">
        <f t="shared" si="0"/>
        <v>0</v>
      </c>
      <c r="F47" s="25">
        <f t="shared" si="10"/>
        <v>0</v>
      </c>
      <c r="G47" s="12">
        <f t="shared" si="1"/>
        <v>0</v>
      </c>
      <c r="H47" s="25">
        <f t="shared" si="10"/>
        <v>0</v>
      </c>
      <c r="I47" s="12">
        <f t="shared" si="2"/>
        <v>0</v>
      </c>
      <c r="J47" s="25">
        <f t="shared" si="10"/>
        <v>0</v>
      </c>
      <c r="K47" s="12">
        <f t="shared" si="3"/>
        <v>0</v>
      </c>
      <c r="L47" s="25">
        <f t="shared" si="10"/>
        <v>0</v>
      </c>
      <c r="M47" s="12">
        <f t="shared" si="4"/>
        <v>0</v>
      </c>
      <c r="N47" s="25">
        <f t="shared" si="10"/>
        <v>0</v>
      </c>
      <c r="O47" s="12">
        <f t="shared" si="5"/>
        <v>0</v>
      </c>
      <c r="P47" s="26">
        <v>0</v>
      </c>
    </row>
    <row r="48" spans="1:16" s="22" customFormat="1" ht="30" x14ac:dyDescent="0.25">
      <c r="A48" s="23" t="s">
        <v>111</v>
      </c>
      <c r="B48" s="24" t="s">
        <v>83</v>
      </c>
      <c r="C48" s="44">
        <v>0</v>
      </c>
      <c r="D48" s="28"/>
      <c r="E48" s="12">
        <f t="shared" si="0"/>
        <v>0</v>
      </c>
      <c r="F48" s="28"/>
      <c r="G48" s="12">
        <f t="shared" si="1"/>
        <v>0</v>
      </c>
      <c r="H48" s="28"/>
      <c r="I48" s="12">
        <f t="shared" si="2"/>
        <v>0</v>
      </c>
      <c r="J48" s="28"/>
      <c r="K48" s="12">
        <f t="shared" si="3"/>
        <v>0</v>
      </c>
      <c r="L48" s="27"/>
      <c r="M48" s="12">
        <f t="shared" si="4"/>
        <v>0</v>
      </c>
      <c r="N48" s="27"/>
      <c r="O48" s="12">
        <f t="shared" si="5"/>
        <v>0</v>
      </c>
      <c r="P48" s="26">
        <v>0</v>
      </c>
    </row>
    <row r="49" spans="1:16" s="22" customFormat="1" x14ac:dyDescent="0.25">
      <c r="A49" s="23" t="s">
        <v>84</v>
      </c>
      <c r="B49" s="24" t="s">
        <v>122</v>
      </c>
      <c r="C49" s="44">
        <f>C50</f>
        <v>-3438890.4</v>
      </c>
      <c r="D49" s="29">
        <f t="shared" ref="D49:N50" si="11">D50</f>
        <v>-93768</v>
      </c>
      <c r="E49" s="12">
        <f t="shared" si="0"/>
        <v>-3532658.4</v>
      </c>
      <c r="F49" s="29">
        <f t="shared" si="11"/>
        <v>0</v>
      </c>
      <c r="G49" s="12">
        <f t="shared" si="1"/>
        <v>-3532658.4</v>
      </c>
      <c r="H49" s="29">
        <f t="shared" si="11"/>
        <v>0</v>
      </c>
      <c r="I49" s="12">
        <f t="shared" si="2"/>
        <v>-3532658.4</v>
      </c>
      <c r="J49" s="29">
        <f t="shared" si="11"/>
        <v>0</v>
      </c>
      <c r="K49" s="12">
        <f t="shared" si="3"/>
        <v>-3532658.4</v>
      </c>
      <c r="L49" s="25">
        <f t="shared" si="11"/>
        <v>0</v>
      </c>
      <c r="M49" s="12">
        <f t="shared" si="4"/>
        <v>-3532658.4</v>
      </c>
      <c r="N49" s="25">
        <f t="shared" si="11"/>
        <v>0</v>
      </c>
      <c r="O49" s="12">
        <f t="shared" si="5"/>
        <v>-3532658.4</v>
      </c>
      <c r="P49" s="26">
        <v>-3532658400</v>
      </c>
    </row>
    <row r="50" spans="1:16" s="22" customFormat="1" x14ac:dyDescent="0.25">
      <c r="A50" s="23" t="s">
        <v>85</v>
      </c>
      <c r="B50" s="24" t="s">
        <v>123</v>
      </c>
      <c r="C50" s="44">
        <f>C51</f>
        <v>-3438890.4</v>
      </c>
      <c r="D50" s="29">
        <f t="shared" si="11"/>
        <v>-93768</v>
      </c>
      <c r="E50" s="12">
        <f t="shared" si="0"/>
        <v>-3532658.4</v>
      </c>
      <c r="F50" s="29">
        <f t="shared" si="11"/>
        <v>0</v>
      </c>
      <c r="G50" s="12">
        <f t="shared" si="1"/>
        <v>-3532658.4</v>
      </c>
      <c r="H50" s="29">
        <f t="shared" si="11"/>
        <v>0</v>
      </c>
      <c r="I50" s="12">
        <f t="shared" si="2"/>
        <v>-3532658.4</v>
      </c>
      <c r="J50" s="29">
        <f t="shared" si="11"/>
        <v>0</v>
      </c>
      <c r="K50" s="12">
        <f t="shared" si="3"/>
        <v>-3532658.4</v>
      </c>
      <c r="L50" s="25">
        <f t="shared" si="11"/>
        <v>0</v>
      </c>
      <c r="M50" s="12">
        <f t="shared" si="4"/>
        <v>-3532658.4</v>
      </c>
      <c r="N50" s="25">
        <f t="shared" si="11"/>
        <v>0</v>
      </c>
      <c r="O50" s="12">
        <f t="shared" si="5"/>
        <v>-3532658.4</v>
      </c>
      <c r="P50" s="26">
        <v>-3532658400</v>
      </c>
    </row>
    <row r="51" spans="1:16" s="22" customFormat="1" ht="30" x14ac:dyDescent="0.25">
      <c r="A51" s="23" t="s">
        <v>86</v>
      </c>
      <c r="B51" s="24" t="s">
        <v>124</v>
      </c>
      <c r="C51" s="44">
        <v>-3438890.4</v>
      </c>
      <c r="D51" s="26">
        <v>-93768</v>
      </c>
      <c r="E51" s="12">
        <f t="shared" si="0"/>
        <v>-3532658.4</v>
      </c>
      <c r="F51" s="26"/>
      <c r="G51" s="12">
        <f t="shared" si="1"/>
        <v>-3532658.4</v>
      </c>
      <c r="H51" s="26"/>
      <c r="I51" s="12">
        <f t="shared" si="2"/>
        <v>-3532658.4</v>
      </c>
      <c r="J51" s="26"/>
      <c r="K51" s="12">
        <f t="shared" si="3"/>
        <v>-3532658.4</v>
      </c>
      <c r="L51" s="27"/>
      <c r="M51" s="12">
        <f t="shared" si="4"/>
        <v>-3532658.4</v>
      </c>
      <c r="N51" s="27"/>
      <c r="O51" s="12">
        <f t="shared" si="5"/>
        <v>-3532658.4</v>
      </c>
      <c r="P51" s="26">
        <v>-3532658400</v>
      </c>
    </row>
    <row r="52" spans="1:16" s="22" customFormat="1" x14ac:dyDescent="0.25">
      <c r="A52" s="23" t="s">
        <v>87</v>
      </c>
      <c r="B52" s="24" t="s">
        <v>88</v>
      </c>
      <c r="C52" s="44">
        <f>C53+C56</f>
        <v>3438890.4</v>
      </c>
      <c r="D52" s="29">
        <f>SUM(D553+D56)</f>
        <v>213612.79999999999</v>
      </c>
      <c r="E52" s="12">
        <f t="shared" si="0"/>
        <v>3652503.1999999997</v>
      </c>
      <c r="F52" s="29">
        <f>SUM(F553+F56)</f>
        <v>0</v>
      </c>
      <c r="G52" s="12">
        <f t="shared" si="1"/>
        <v>3652503.1999999997</v>
      </c>
      <c r="H52" s="29">
        <f>SUM(H553+H56)</f>
        <v>0</v>
      </c>
      <c r="I52" s="12">
        <f t="shared" si="2"/>
        <v>3652503.1999999997</v>
      </c>
      <c r="J52" s="29">
        <f>SUM(J553+J56)</f>
        <v>0</v>
      </c>
      <c r="K52" s="12">
        <f t="shared" si="3"/>
        <v>3652503.1999999997</v>
      </c>
      <c r="L52" s="25">
        <f>SUM(L553+L56)</f>
        <v>0</v>
      </c>
      <c r="M52" s="12">
        <f t="shared" si="4"/>
        <v>3652503.1999999997</v>
      </c>
      <c r="N52" s="25">
        <f>SUM(N553+N56)</f>
        <v>0</v>
      </c>
      <c r="O52" s="12">
        <f t="shared" si="5"/>
        <v>3652503.1999999997</v>
      </c>
      <c r="P52" s="26">
        <v>-3652503200</v>
      </c>
    </row>
    <row r="53" spans="1:16" s="22" customFormat="1" hidden="1" x14ac:dyDescent="0.25">
      <c r="A53" s="23" t="s">
        <v>89</v>
      </c>
      <c r="B53" s="24" t="s">
        <v>90</v>
      </c>
      <c r="C53" s="44">
        <f>C54</f>
        <v>0</v>
      </c>
      <c r="D53" s="29">
        <f t="shared" ref="D53:N54" si="12">D54</f>
        <v>0</v>
      </c>
      <c r="E53" s="12">
        <f t="shared" si="0"/>
        <v>0</v>
      </c>
      <c r="F53" s="29">
        <f t="shared" si="12"/>
        <v>0</v>
      </c>
      <c r="G53" s="12">
        <f t="shared" si="1"/>
        <v>0</v>
      </c>
      <c r="H53" s="29">
        <f t="shared" si="12"/>
        <v>0</v>
      </c>
      <c r="I53" s="12">
        <f t="shared" si="2"/>
        <v>0</v>
      </c>
      <c r="J53" s="29">
        <f t="shared" si="12"/>
        <v>0</v>
      </c>
      <c r="K53" s="12">
        <f t="shared" si="3"/>
        <v>0</v>
      </c>
      <c r="L53" s="25">
        <f t="shared" si="12"/>
        <v>0</v>
      </c>
      <c r="M53" s="12">
        <f t="shared" si="4"/>
        <v>0</v>
      </c>
      <c r="N53" s="25">
        <f t="shared" si="12"/>
        <v>0</v>
      </c>
      <c r="O53" s="12">
        <f t="shared" si="5"/>
        <v>0</v>
      </c>
      <c r="P53" s="26"/>
    </row>
    <row r="54" spans="1:16" s="22" customFormat="1" hidden="1" x14ac:dyDescent="0.25">
      <c r="A54" s="23" t="s">
        <v>91</v>
      </c>
      <c r="B54" s="24" t="s">
        <v>92</v>
      </c>
      <c r="C54" s="44">
        <f>SUM(C55)</f>
        <v>0</v>
      </c>
      <c r="D54" s="25">
        <f t="shared" si="12"/>
        <v>0</v>
      </c>
      <c r="E54" s="12">
        <f t="shared" si="0"/>
        <v>0</v>
      </c>
      <c r="F54" s="25">
        <f t="shared" si="12"/>
        <v>0</v>
      </c>
      <c r="G54" s="12">
        <f t="shared" si="1"/>
        <v>0</v>
      </c>
      <c r="H54" s="25">
        <f t="shared" si="12"/>
        <v>0</v>
      </c>
      <c r="I54" s="12">
        <f t="shared" si="2"/>
        <v>0</v>
      </c>
      <c r="J54" s="25">
        <f t="shared" si="12"/>
        <v>0</v>
      </c>
      <c r="K54" s="12">
        <f t="shared" si="3"/>
        <v>0</v>
      </c>
      <c r="L54" s="25">
        <f t="shared" si="12"/>
        <v>0</v>
      </c>
      <c r="M54" s="12">
        <f t="shared" si="4"/>
        <v>0</v>
      </c>
      <c r="N54" s="25">
        <f t="shared" si="12"/>
        <v>0</v>
      </c>
      <c r="O54" s="12">
        <f t="shared" si="5"/>
        <v>0</v>
      </c>
      <c r="P54" s="26"/>
    </row>
    <row r="55" spans="1:16" s="22" customFormat="1" ht="30" hidden="1" x14ac:dyDescent="0.25">
      <c r="A55" s="23" t="s">
        <v>112</v>
      </c>
      <c r="B55" s="24" t="s">
        <v>93</v>
      </c>
      <c r="C55" s="44">
        <v>0</v>
      </c>
      <c r="D55" s="28"/>
      <c r="E55" s="12">
        <f t="shared" si="0"/>
        <v>0</v>
      </c>
      <c r="F55" s="28"/>
      <c r="G55" s="12">
        <f t="shared" si="1"/>
        <v>0</v>
      </c>
      <c r="H55" s="28"/>
      <c r="I55" s="12">
        <f t="shared" si="2"/>
        <v>0</v>
      </c>
      <c r="J55" s="28"/>
      <c r="K55" s="12">
        <f t="shared" si="3"/>
        <v>0</v>
      </c>
      <c r="L55" s="27"/>
      <c r="M55" s="12">
        <f t="shared" si="4"/>
        <v>0</v>
      </c>
      <c r="N55" s="27"/>
      <c r="O55" s="12">
        <f t="shared" si="5"/>
        <v>0</v>
      </c>
      <c r="P55" s="26"/>
    </row>
    <row r="56" spans="1:16" s="22" customFormat="1" x14ac:dyDescent="0.25">
      <c r="A56" s="23" t="s">
        <v>94</v>
      </c>
      <c r="B56" s="24" t="s">
        <v>95</v>
      </c>
      <c r="C56" s="44">
        <f>SUM(C57+C59)</f>
        <v>3438890.4</v>
      </c>
      <c r="D56" s="25">
        <f>D57-D59</f>
        <v>213612.79999999999</v>
      </c>
      <c r="E56" s="12">
        <f t="shared" si="0"/>
        <v>3652503.1999999997</v>
      </c>
      <c r="F56" s="25">
        <f>F57-F59</f>
        <v>0</v>
      </c>
      <c r="G56" s="12">
        <f t="shared" si="1"/>
        <v>3652503.1999999997</v>
      </c>
      <c r="H56" s="25">
        <f>H57-H59</f>
        <v>0</v>
      </c>
      <c r="I56" s="12">
        <f t="shared" si="2"/>
        <v>3652503.1999999997</v>
      </c>
      <c r="J56" s="25">
        <f>J57-J59</f>
        <v>0</v>
      </c>
      <c r="K56" s="12">
        <f t="shared" si="3"/>
        <v>3652503.1999999997</v>
      </c>
      <c r="L56" s="25">
        <f>L57-L59</f>
        <v>0</v>
      </c>
      <c r="M56" s="12">
        <f t="shared" si="4"/>
        <v>3652503.1999999997</v>
      </c>
      <c r="N56" s="25">
        <f>N57-N59</f>
        <v>0</v>
      </c>
      <c r="O56" s="12">
        <f t="shared" si="5"/>
        <v>3652503.1999999997</v>
      </c>
      <c r="P56" s="26">
        <v>-3652503200</v>
      </c>
    </row>
    <row r="57" spans="1:16" s="22" customFormat="1" x14ac:dyDescent="0.25">
      <c r="A57" s="23" t="s">
        <v>96</v>
      </c>
      <c r="B57" s="24" t="s">
        <v>125</v>
      </c>
      <c r="C57" s="44">
        <f>SUM(C58)</f>
        <v>3488890.4</v>
      </c>
      <c r="D57" s="25">
        <f t="shared" ref="D57:N57" si="13">SUM(D58)</f>
        <v>213612.79999999999</v>
      </c>
      <c r="E57" s="12">
        <f t="shared" si="0"/>
        <v>3702503.1999999997</v>
      </c>
      <c r="F57" s="25">
        <f t="shared" si="13"/>
        <v>0</v>
      </c>
      <c r="G57" s="12">
        <f t="shared" si="1"/>
        <v>3702503.1999999997</v>
      </c>
      <c r="H57" s="25">
        <f t="shared" si="13"/>
        <v>0</v>
      </c>
      <c r="I57" s="12">
        <f t="shared" si="2"/>
        <v>3702503.1999999997</v>
      </c>
      <c r="J57" s="25">
        <f t="shared" si="13"/>
        <v>0</v>
      </c>
      <c r="K57" s="12">
        <f t="shared" si="3"/>
        <v>3702503.1999999997</v>
      </c>
      <c r="L57" s="25">
        <f t="shared" si="13"/>
        <v>0</v>
      </c>
      <c r="M57" s="12">
        <f t="shared" si="4"/>
        <v>3702503.1999999997</v>
      </c>
      <c r="N57" s="25">
        <f t="shared" si="13"/>
        <v>0</v>
      </c>
      <c r="O57" s="12">
        <f t="shared" si="5"/>
        <v>3702503.1999999997</v>
      </c>
      <c r="P57" s="26">
        <v>3702503200</v>
      </c>
    </row>
    <row r="58" spans="1:16" s="22" customFormat="1" ht="30" x14ac:dyDescent="0.25">
      <c r="A58" s="23" t="s">
        <v>97</v>
      </c>
      <c r="B58" s="24" t="s">
        <v>126</v>
      </c>
      <c r="C58" s="44">
        <v>3488890.4</v>
      </c>
      <c r="D58" s="26">
        <v>213612.79999999999</v>
      </c>
      <c r="E58" s="12">
        <f t="shared" si="0"/>
        <v>3702503.1999999997</v>
      </c>
      <c r="F58" s="26"/>
      <c r="G58" s="12">
        <f t="shared" si="1"/>
        <v>3702503.1999999997</v>
      </c>
      <c r="H58" s="26"/>
      <c r="I58" s="12">
        <f t="shared" si="2"/>
        <v>3702503.1999999997</v>
      </c>
      <c r="J58" s="26"/>
      <c r="K58" s="12">
        <f t="shared" si="3"/>
        <v>3702503.1999999997</v>
      </c>
      <c r="L58" s="27"/>
      <c r="M58" s="12">
        <f t="shared" si="4"/>
        <v>3702503.1999999997</v>
      </c>
      <c r="N58" s="27"/>
      <c r="O58" s="12">
        <f t="shared" si="5"/>
        <v>3702503.1999999997</v>
      </c>
      <c r="P58" s="26">
        <v>3702503200</v>
      </c>
    </row>
    <row r="59" spans="1:16" s="22" customFormat="1" ht="31.5" x14ac:dyDescent="0.25">
      <c r="A59" s="23" t="s">
        <v>113</v>
      </c>
      <c r="B59" s="24" t="s">
        <v>127</v>
      </c>
      <c r="C59" s="44">
        <f>SUM(C60)</f>
        <v>-50000</v>
      </c>
      <c r="D59" s="25">
        <f t="shared" ref="D59:N59" si="14">SUM(D60)</f>
        <v>0</v>
      </c>
      <c r="E59" s="12">
        <f t="shared" si="0"/>
        <v>-50000</v>
      </c>
      <c r="F59" s="25">
        <f t="shared" si="14"/>
        <v>0</v>
      </c>
      <c r="G59" s="12">
        <f t="shared" si="1"/>
        <v>-50000</v>
      </c>
      <c r="H59" s="25">
        <f t="shared" si="14"/>
        <v>0</v>
      </c>
      <c r="I59" s="12">
        <f t="shared" si="2"/>
        <v>-50000</v>
      </c>
      <c r="J59" s="25">
        <f t="shared" si="14"/>
        <v>0</v>
      </c>
      <c r="K59" s="12">
        <f t="shared" si="3"/>
        <v>-50000</v>
      </c>
      <c r="L59" s="25">
        <f t="shared" si="14"/>
        <v>0</v>
      </c>
      <c r="M59" s="12">
        <f t="shared" si="4"/>
        <v>-50000</v>
      </c>
      <c r="N59" s="25">
        <f t="shared" si="14"/>
        <v>0</v>
      </c>
      <c r="O59" s="12">
        <f t="shared" si="5"/>
        <v>-50000</v>
      </c>
      <c r="P59" s="26">
        <v>-50000000</v>
      </c>
    </row>
    <row r="60" spans="1:16" s="22" customFormat="1" ht="40.5" customHeight="1" x14ac:dyDescent="0.25">
      <c r="A60" s="23" t="s">
        <v>114</v>
      </c>
      <c r="B60" s="24" t="s">
        <v>128</v>
      </c>
      <c r="C60" s="44">
        <v>-50000</v>
      </c>
      <c r="D60" s="28"/>
      <c r="E60" s="12">
        <f t="shared" si="0"/>
        <v>-50000</v>
      </c>
      <c r="F60" s="28"/>
      <c r="G60" s="12">
        <f t="shared" si="1"/>
        <v>-50000</v>
      </c>
      <c r="H60" s="28"/>
      <c r="I60" s="12">
        <f t="shared" si="2"/>
        <v>-50000</v>
      </c>
      <c r="J60" s="28"/>
      <c r="K60" s="12">
        <f t="shared" si="3"/>
        <v>-50000</v>
      </c>
      <c r="L60" s="27"/>
      <c r="M60" s="12">
        <f t="shared" si="4"/>
        <v>-50000</v>
      </c>
      <c r="N60" s="27"/>
      <c r="O60" s="12">
        <f t="shared" si="5"/>
        <v>-50000</v>
      </c>
      <c r="P60" s="26">
        <v>-50000000</v>
      </c>
    </row>
    <row r="61" spans="1:16" ht="26.25" customHeight="1" x14ac:dyDescent="0.25">
      <c r="A61" s="9" t="s">
        <v>98</v>
      </c>
      <c r="B61" s="10" t="s">
        <v>99</v>
      </c>
      <c r="C61" s="41">
        <f>C9+C44</f>
        <v>57182</v>
      </c>
      <c r="D61" s="11">
        <f>D9+D44</f>
        <v>119844.79999999999</v>
      </c>
      <c r="E61" s="48">
        <f t="shared" si="0"/>
        <v>177026.8</v>
      </c>
      <c r="F61" s="17">
        <f>F9+F44</f>
        <v>0</v>
      </c>
      <c r="G61" s="12">
        <f t="shared" si="1"/>
        <v>177026.8</v>
      </c>
      <c r="H61" s="17">
        <f>H9+H44</f>
        <v>0</v>
      </c>
      <c r="I61" s="12">
        <f t="shared" si="2"/>
        <v>177026.8</v>
      </c>
      <c r="J61" s="17">
        <f>J9+J44</f>
        <v>0</v>
      </c>
      <c r="K61" s="12">
        <f t="shared" si="3"/>
        <v>177026.8</v>
      </c>
      <c r="L61" s="17">
        <f>L9+L44</f>
        <v>0</v>
      </c>
      <c r="M61" s="12">
        <f t="shared" si="4"/>
        <v>177026.8</v>
      </c>
      <c r="N61" s="17">
        <f>N9+N44</f>
        <v>0</v>
      </c>
      <c r="O61" s="12">
        <f t="shared" si="5"/>
        <v>177026.8</v>
      </c>
      <c r="P61" s="53">
        <v>177026800</v>
      </c>
    </row>
    <row r="64" spans="1:16" hidden="1" x14ac:dyDescent="0.25">
      <c r="A64" s="3" t="s">
        <v>133</v>
      </c>
    </row>
    <row r="65" spans="1:1" hidden="1" x14ac:dyDescent="0.25">
      <c r="A65" s="51">
        <f>SUM(A66:A70)</f>
        <v>65659792.160000004</v>
      </c>
    </row>
    <row r="66" spans="1:1" hidden="1" x14ac:dyDescent="0.25">
      <c r="A66" s="49">
        <v>17299510.199999999</v>
      </c>
    </row>
    <row r="67" spans="1:1" hidden="1" x14ac:dyDescent="0.25">
      <c r="A67" s="49">
        <v>1230680.52</v>
      </c>
    </row>
    <row r="68" spans="1:1" hidden="1" x14ac:dyDescent="0.25">
      <c r="A68" s="49">
        <v>31032197.370000001</v>
      </c>
    </row>
    <row r="69" spans="1:1" hidden="1" x14ac:dyDescent="0.25">
      <c r="A69" s="49">
        <v>15781879.289999999</v>
      </c>
    </row>
    <row r="70" spans="1:1" hidden="1" x14ac:dyDescent="0.25">
      <c r="A70" s="49">
        <v>315524.78000000003</v>
      </c>
    </row>
    <row r="71" spans="1:1" hidden="1" x14ac:dyDescent="0.25">
      <c r="A71" s="51">
        <f>SUM(A72:A73)</f>
        <v>4960990.8600000003</v>
      </c>
    </row>
    <row r="72" spans="1:1" hidden="1" x14ac:dyDescent="0.25">
      <c r="A72" s="49">
        <v>92770</v>
      </c>
    </row>
    <row r="73" spans="1:1" hidden="1" x14ac:dyDescent="0.25">
      <c r="A73" s="49">
        <v>4868220.8600000003</v>
      </c>
    </row>
    <row r="74" spans="1:1" hidden="1" x14ac:dyDescent="0.25">
      <c r="A74" s="51">
        <f>SUM(A75)</f>
        <v>54923982.590000004</v>
      </c>
    </row>
    <row r="75" spans="1:1" hidden="1" x14ac:dyDescent="0.25">
      <c r="A75" s="49">
        <v>54923982.590000004</v>
      </c>
    </row>
    <row r="76" spans="1:1" hidden="1" x14ac:dyDescent="0.25">
      <c r="A76" s="50" t="s">
        <v>134</v>
      </c>
    </row>
    <row r="77" spans="1:1" hidden="1" x14ac:dyDescent="0.25">
      <c r="A77" s="51">
        <f>SUM(A65+A71+A74)</f>
        <v>125544765.61000001</v>
      </c>
    </row>
    <row r="78" spans="1:1" hidden="1" x14ac:dyDescent="0.25"/>
  </sheetData>
  <mergeCells count="17">
    <mergeCell ref="I6:I7"/>
    <mergeCell ref="P6:P7"/>
    <mergeCell ref="A2:P2"/>
    <mergeCell ref="O6:O7"/>
    <mergeCell ref="A6:A7"/>
    <mergeCell ref="B6:B7"/>
    <mergeCell ref="C6:C7"/>
    <mergeCell ref="D6:D7"/>
    <mergeCell ref="J6:J7"/>
    <mergeCell ref="K6:K7"/>
    <mergeCell ref="L6:L7"/>
    <mergeCell ref="M6:M7"/>
    <mergeCell ref="N6:N7"/>
    <mergeCell ref="E6:E7"/>
    <mergeCell ref="F6:F7"/>
    <mergeCell ref="G6:G7"/>
    <mergeCell ref="H6:H7"/>
  </mergeCells>
  <pageMargins left="0.31496062992125984" right="0" top="0.74803149606299213" bottom="0.39370078740157483" header="0.31496062992125984" footer="0.31496062992125984"/>
  <pageSetup paperSize="9" scale="69" orientation="portrait" r:id="rId1"/>
  <colBreaks count="1" manualBreakCount="1"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129</v>
      </c>
    </row>
    <row r="8" spans="1:2" s="30" customFormat="1" ht="33.75" customHeight="1" x14ac:dyDescent="0.25">
      <c r="A8" s="61" t="s">
        <v>115</v>
      </c>
      <c r="B8" s="61"/>
    </row>
    <row r="9" spans="1:2" s="30" customFormat="1" x14ac:dyDescent="0.25">
      <c r="A9" s="62"/>
      <c r="B9" s="62"/>
    </row>
    <row r="10" spans="1:2" x14ac:dyDescent="0.25">
      <c r="B10" s="3" t="s">
        <v>116</v>
      </c>
    </row>
    <row r="11" spans="1:2" x14ac:dyDescent="0.25">
      <c r="A11" s="31" t="s">
        <v>100</v>
      </c>
      <c r="B11" s="37" t="s">
        <v>117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прил. 10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2016-05-10T06:39:29Z</dcterms:modified>
</cp:coreProperties>
</file>