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2" sheetId="1" r:id="rId1"/>
    <sheet name="пр14" sheetId="2" state="hidden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G62" i="1" l="1"/>
  <c r="G61" i="1"/>
  <c r="F61" i="1"/>
  <c r="F59" i="1"/>
  <c r="F58" i="1" s="1"/>
  <c r="F54" i="1" s="1"/>
  <c r="G56" i="1"/>
  <c r="G55" i="1" s="1"/>
  <c r="F56" i="1"/>
  <c r="F55" i="1"/>
  <c r="F52" i="1"/>
  <c r="F51" i="1" s="1"/>
  <c r="F47" i="1" s="1"/>
  <c r="G50" i="1"/>
  <c r="G49" i="1" s="1"/>
  <c r="G48" i="1" s="1"/>
  <c r="F49" i="1"/>
  <c r="F48" i="1"/>
  <c r="G41" i="1"/>
  <c r="G40" i="1" s="1"/>
  <c r="G38" i="1"/>
  <c r="G36" i="1"/>
  <c r="G35" i="1" s="1"/>
  <c r="G32" i="1"/>
  <c r="G31" i="1"/>
  <c r="G29" i="1"/>
  <c r="G28" i="1" s="1"/>
  <c r="G26" i="1"/>
  <c r="G25" i="1" s="1"/>
  <c r="F25" i="1"/>
  <c r="G24" i="1"/>
  <c r="G23" i="1"/>
  <c r="G22" i="1" s="1"/>
  <c r="F23" i="1"/>
  <c r="F22" i="1" s="1"/>
  <c r="G21" i="1"/>
  <c r="G20" i="1" s="1"/>
  <c r="F20" i="1"/>
  <c r="G19" i="1"/>
  <c r="G18" i="1"/>
  <c r="G17" i="1" s="1"/>
  <c r="F18" i="1"/>
  <c r="F17" i="1" s="1"/>
  <c r="G15" i="1"/>
  <c r="G14" i="1"/>
  <c r="G12" i="1" s="1"/>
  <c r="G11" i="1" s="1"/>
  <c r="F14" i="1"/>
  <c r="F12" i="1"/>
  <c r="F11" i="1" s="1"/>
  <c r="G27" i="1" l="1"/>
  <c r="F46" i="1"/>
  <c r="F63" i="1" s="1"/>
  <c r="G34" i="1"/>
  <c r="G53" i="1"/>
  <c r="G52" i="1" s="1"/>
  <c r="G51" i="1" s="1"/>
  <c r="G47" i="1" s="1"/>
  <c r="G60" i="1"/>
  <c r="G59" i="1" s="1"/>
  <c r="G58" i="1" s="1"/>
  <c r="G54" i="1" s="1"/>
  <c r="D53" i="1"/>
  <c r="D60" i="1"/>
  <c r="G46" i="1" l="1"/>
  <c r="G63" i="1" s="1"/>
  <c r="D20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0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3" i="1"/>
  <c r="E50" i="1"/>
  <c r="E62" i="1"/>
  <c r="D48" i="1"/>
  <c r="E24" i="1"/>
  <c r="E26" i="1"/>
  <c r="E21" i="1"/>
  <c r="E19" i="1"/>
  <c r="D18" i="1"/>
  <c r="D12" i="1"/>
  <c r="E12" i="1"/>
  <c r="H59" i="2" l="1"/>
  <c r="F54" i="2"/>
  <c r="E20" i="1"/>
  <c r="B17" i="3"/>
  <c r="E18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7" i="1"/>
  <c r="D11" i="1" s="1"/>
  <c r="E17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1" i="1"/>
  <c r="D61" i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D47" i="1" s="1"/>
  <c r="E49" i="1"/>
  <c r="E48" i="1" s="1"/>
  <c r="D49" i="1"/>
  <c r="C49" i="1"/>
  <c r="E41" i="1"/>
  <c r="E40" i="1" s="1"/>
  <c r="C41" i="1"/>
  <c r="E38" i="1"/>
  <c r="C38" i="1"/>
  <c r="E36" i="1"/>
  <c r="C36" i="1"/>
  <c r="E32" i="1"/>
  <c r="E31" i="1" s="1"/>
  <c r="C32" i="1"/>
  <c r="E29" i="1"/>
  <c r="E28" i="1" s="1"/>
  <c r="C29" i="1"/>
  <c r="E25" i="1"/>
  <c r="D25" i="1"/>
  <c r="C25" i="1"/>
  <c r="E23" i="1"/>
  <c r="D23" i="1"/>
  <c r="C23" i="1"/>
  <c r="C22" i="1" s="1"/>
  <c r="C20" i="1"/>
  <c r="E15" i="1"/>
  <c r="C15" i="1"/>
  <c r="E14" i="1"/>
  <c r="D14" i="1"/>
  <c r="C14" i="1"/>
  <c r="C12" i="1"/>
  <c r="D58" i="1" l="1"/>
  <c r="D54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6" i="1"/>
  <c r="E47" i="1"/>
  <c r="D22" i="1"/>
  <c r="E22" i="1"/>
  <c r="E11" i="1" s="1"/>
  <c r="E35" i="1"/>
  <c r="C40" i="1"/>
  <c r="E58" i="1"/>
  <c r="E54" i="1" s="1"/>
  <c r="C19" i="4"/>
  <c r="C48" i="1"/>
  <c r="C54" i="2"/>
  <c r="E34" i="1"/>
  <c r="E27" i="1" s="1"/>
  <c r="C22" i="2"/>
  <c r="C58" i="1"/>
  <c r="F34" i="2"/>
  <c r="C35" i="1"/>
  <c r="C28" i="1"/>
  <c r="C31" i="1"/>
  <c r="H12" i="2" l="1"/>
  <c r="H13" i="2"/>
  <c r="H11" i="2"/>
  <c r="F11" i="2"/>
  <c r="F27" i="2"/>
  <c r="H27" i="2" s="1"/>
  <c r="H34" i="2"/>
  <c r="C34" i="2"/>
  <c r="E46" i="1"/>
  <c r="E63" i="1" s="1"/>
  <c r="D63" i="1"/>
  <c r="C54" i="1"/>
  <c r="C34" i="1"/>
  <c r="C27" i="1"/>
  <c r="C27" i="2" l="1"/>
  <c r="E27" i="2" s="1"/>
  <c r="E34" i="2"/>
  <c r="C52" i="2" l="1"/>
  <c r="C51" i="2" l="1"/>
  <c r="B15" i="3"/>
  <c r="B18" i="3" s="1"/>
  <c r="C52" i="1"/>
  <c r="C47" i="2" l="1"/>
  <c r="C18" i="1"/>
  <c r="C17" i="1" s="1"/>
  <c r="C51" i="1"/>
  <c r="C46" i="2" l="1"/>
  <c r="C11" i="1"/>
  <c r="E19" i="2"/>
  <c r="E21" i="2"/>
  <c r="C47" i="1"/>
  <c r="C46" i="1" s="1"/>
  <c r="C18" i="2" l="1"/>
  <c r="B17" i="4"/>
  <c r="B18" i="4"/>
  <c r="C20" i="2"/>
  <c r="E20" i="2" s="1"/>
  <c r="C63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<sst xmlns="http://schemas.openxmlformats.org/spreadsheetml/2006/main" count="281" uniqueCount="146">
  <si>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</si>
  <si>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</si>
  <si>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</si>
  <si>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</si>
  <si>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</si>
  <si>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</si>
  <si>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</si>
  <si>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</si>
  <si>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</si>
  <si>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</si>
  <si>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</si>
  <si>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</si>
  <si>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</si>
  <si>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</si>
  <si>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</si>
  <si>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</si>
  <si>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</si>
  <si>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</si>
  <si>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</si>
  <si>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</si>
  <si>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</si>
  <si>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</si>
  <si>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</si>
  <si>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</si>
  <si>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</si>
  <si>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</si>
  <si>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</si>
  <si>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</si>
  <si>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</si>
  <si>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</si>
  <si>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</si>
  <si>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</si>
  <si>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</si>
  <si>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</si>
  <si>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</si>
  <si>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</si>
  <si>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</si>
  <si>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</si>
  <si>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</si>
  <si>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</si>
  <si>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</si>
  <si>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</si>
  <si>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</si>
  <si>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</si>
  <si>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</si>
  <si>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</si>
  <si>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</si>
  <si>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</si>
  <si>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</si>
  <si>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</si>
  <si>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</si>
  <si>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</si>
  <si>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</si>
  <si>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</si>
  <si>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</si>
  <si>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</si>
  <si>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</si>
  <si>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</si>
  <si>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</si>
  <si>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</si>
  <si>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</si>
  <si>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</si>
  <si>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</si>
  <si>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</si>
  <si>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</si>
  <si>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</si>
  <si>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</si>
  <si>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</si>
  <si>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</si>
  <si>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</si>
  <si>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</si>
  <si>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</si>
  <si>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</si>
  <si>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</si>
  <si>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</si>
  <si>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</si>
  <si>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</si>
  <si>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</si>
  <si>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</si>
  <si>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</si>
  <si>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</si>
  <si>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</si>
  <si>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</si>
  <si>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</si>
  <si>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</si>
  <si>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</si>
  <si>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</si>
  <si>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</si>
  <si>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</si>
  <si>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</si>
  <si>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</si>
  <si>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</si>
  <si>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</si>
  <si>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</si>
  <si>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</si>
  <si>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</si>
  <si>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</si>
  <si>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</si>
  <si>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</si>
  <si>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</si>
  <si>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</si>
  <si>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</si>
  <si>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</si>
  <si>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</si>
  <si>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</si>
  <si>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</si>
  <si>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</si>
  <si>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</si>
  <si>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</si>
  <si>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</si>
  <si>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</si>
  <si>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</si>
  <si>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</si>
  <si>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</si>
  <si>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</si>
  <si>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</si>
  <si>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</si>
  <si>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</si>
  <si>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</si>
  <si>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</si>
  <si>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</si>
  <si>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</si>
  <si>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</si>
  <si>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</si>
  <si>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</si>
  <si>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</si>
  <si>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</si>
  <si>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</si>
  <si>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</si>
  <si>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</si>
  <si>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</si>
  <si>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</si>
  <si>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</si>
  <si>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</si>
  <si>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</si>
  <si>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</si>
  <si>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</si>
  <si>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</si>
  <si>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</si>
  <si>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</si>
  <si>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</si>
  <si>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</si>
  <si>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Сумма на 2019 год (тыс.рублей)</t>
  </si>
  <si>
    <t>Уточнение июнь</t>
  </si>
  <si>
    <t>Приложение 12</t>
  </si>
  <si>
    <t>от " _" _ 2019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</si>
</sst>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2" borderId="0" xfId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topLeftCell="A46" zoomScaleNormal="100" workbookViewId="0">
      <selection activeCell="G53" sqref="G53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hidden="1" customWidth="1"/>
    <col min="4" max="4" width="13.28515625" style="2" hidden="1" customWidth="1"/>
    <col min="5" max="5" width="18.42578125" style="2" customWidth="1"/>
    <col min="6" max="6" width="13.28515625" style="2" customWidth="1"/>
    <col min="7" max="7" width="18.42578125" style="2" customWidth="1"/>
    <col min="8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7" s="1" customFormat="1" ht="15.75" x14ac:dyDescent="0.25">
      <c r="E1" s="31"/>
      <c r="G1" s="59" t="s">
        <v>144</v>
      </c>
    </row>
    <row r="2" spans="1:7" s="1" customFormat="1" ht="15.75" x14ac:dyDescent="0.25">
      <c r="E2" s="31"/>
      <c r="G2" s="31" t="s">
        <v>0</v>
      </c>
    </row>
    <row r="3" spans="1:7" x14ac:dyDescent="0.25">
      <c r="E3" s="24"/>
      <c r="G3" s="24" t="s">
        <v>1</v>
      </c>
    </row>
    <row r="4" spans="1:7" s="1" customFormat="1" ht="15.75" x14ac:dyDescent="0.25">
      <c r="E4" s="31"/>
      <c r="G4" s="31" t="s">
        <v>145</v>
      </c>
    </row>
    <row r="6" spans="1:7" ht="15" customHeight="1" x14ac:dyDescent="0.25">
      <c r="A6" s="48" t="s">
        <v>125</v>
      </c>
      <c r="B6" s="48"/>
      <c r="C6" s="48"/>
      <c r="D6" s="48"/>
    </row>
    <row r="7" spans="1:7" x14ac:dyDescent="0.25">
      <c r="A7" s="49"/>
      <c r="B7" s="49"/>
      <c r="C7" s="49"/>
      <c r="D7" s="49"/>
    </row>
    <row r="8" spans="1:7" ht="15" customHeight="1" x14ac:dyDescent="0.25">
      <c r="A8" s="50" t="s">
        <v>2</v>
      </c>
      <c r="B8" s="51" t="s">
        <v>3</v>
      </c>
      <c r="C8" s="47" t="s">
        <v>138</v>
      </c>
      <c r="D8" s="45" t="s">
        <v>139</v>
      </c>
      <c r="E8" s="47" t="s">
        <v>141</v>
      </c>
      <c r="F8" s="45" t="s">
        <v>143</v>
      </c>
      <c r="G8" s="47" t="s">
        <v>142</v>
      </c>
    </row>
    <row r="9" spans="1:7" ht="30" customHeight="1" x14ac:dyDescent="0.25">
      <c r="A9" s="50"/>
      <c r="B9" s="51"/>
      <c r="C9" s="47"/>
      <c r="D9" s="46"/>
      <c r="E9" s="47"/>
      <c r="F9" s="46"/>
      <c r="G9" s="47"/>
    </row>
    <row r="10" spans="1:7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5" t="s">
        <v>5</v>
      </c>
      <c r="F10" s="6">
        <v>4</v>
      </c>
      <c r="G10" s="44" t="s">
        <v>5</v>
      </c>
    </row>
    <row r="11" spans="1:7" ht="28.5" x14ac:dyDescent="0.25">
      <c r="A11" s="8" t="s">
        <v>6</v>
      </c>
      <c r="B11" s="9" t="s">
        <v>7</v>
      </c>
      <c r="C11" s="26">
        <f>SUM(C12+C17+C22)</f>
        <v>122908.20000000001</v>
      </c>
      <c r="D11" s="26">
        <f t="shared" ref="D11:E11" si="0">SUM(D12+D17+D22)</f>
        <v>0</v>
      </c>
      <c r="E11" s="26">
        <f t="shared" si="0"/>
        <v>122908.20000000001</v>
      </c>
      <c r="F11" s="26">
        <f t="shared" ref="F11:G11" si="1">SUM(F12+F17+F22)</f>
        <v>0</v>
      </c>
      <c r="G11" s="26">
        <f t="shared" si="1"/>
        <v>122908.20000000001</v>
      </c>
    </row>
    <row r="12" spans="1:7" ht="42.75" x14ac:dyDescent="0.25">
      <c r="A12" s="8" t="s">
        <v>8</v>
      </c>
      <c r="B12" s="9" t="s">
        <v>9</v>
      </c>
      <c r="C12" s="26">
        <f>C14</f>
        <v>0</v>
      </c>
      <c r="D12" s="26">
        <f t="shared" ref="D12:E12" si="2">D14</f>
        <v>0</v>
      </c>
      <c r="E12" s="26">
        <f t="shared" si="2"/>
        <v>0</v>
      </c>
      <c r="F12" s="26">
        <f t="shared" ref="F12:G12" si="3">F14</f>
        <v>0</v>
      </c>
      <c r="G12" s="26">
        <f t="shared" si="3"/>
        <v>0</v>
      </c>
    </row>
    <row r="13" spans="1:7" ht="45" x14ac:dyDescent="0.25">
      <c r="A13" s="10" t="s">
        <v>10</v>
      </c>
      <c r="B13" s="11" t="s">
        <v>11</v>
      </c>
      <c r="C13" s="11" t="s">
        <v>12</v>
      </c>
      <c r="D13" s="6"/>
      <c r="E13" s="11" t="s">
        <v>12</v>
      </c>
      <c r="F13" s="6"/>
      <c r="G13" s="11" t="s">
        <v>12</v>
      </c>
    </row>
    <row r="14" spans="1:7" ht="45" x14ac:dyDescent="0.25">
      <c r="A14" s="10" t="s">
        <v>13</v>
      </c>
      <c r="B14" s="11" t="s">
        <v>14</v>
      </c>
      <c r="C14" s="27">
        <f>C16</f>
        <v>0</v>
      </c>
      <c r="D14" s="27">
        <f t="shared" ref="D14:F14" si="4">D16</f>
        <v>0</v>
      </c>
      <c r="E14" s="27">
        <f>E16</f>
        <v>0</v>
      </c>
      <c r="F14" s="27">
        <f t="shared" si="4"/>
        <v>0</v>
      </c>
      <c r="G14" s="27">
        <f>G16</f>
        <v>0</v>
      </c>
    </row>
    <row r="15" spans="1:7" ht="45" x14ac:dyDescent="0.25">
      <c r="A15" s="10" t="s">
        <v>15</v>
      </c>
      <c r="B15" s="11" t="s">
        <v>16</v>
      </c>
      <c r="C15" s="27">
        <f>SUM(C16)</f>
        <v>0</v>
      </c>
      <c r="D15" s="6"/>
      <c r="E15" s="27">
        <f>SUM(E16)</f>
        <v>0</v>
      </c>
      <c r="F15" s="6"/>
      <c r="G15" s="27">
        <f>SUM(G16)</f>
        <v>0</v>
      </c>
    </row>
    <row r="16" spans="1:7" ht="45" x14ac:dyDescent="0.25">
      <c r="A16" s="10" t="s">
        <v>17</v>
      </c>
      <c r="B16" s="11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28.5" x14ac:dyDescent="0.25">
      <c r="A17" s="8" t="s">
        <v>19</v>
      </c>
      <c r="B17" s="9" t="s">
        <v>20</v>
      </c>
      <c r="C17" s="28">
        <f>SUM(C18+C20)</f>
        <v>212908.2</v>
      </c>
      <c r="D17" s="28">
        <f t="shared" ref="D17:E17" si="5">SUM(D18+D20)</f>
        <v>0</v>
      </c>
      <c r="E17" s="28">
        <f t="shared" si="5"/>
        <v>212908.2</v>
      </c>
      <c r="F17" s="28">
        <f t="shared" ref="F17:G17" si="6">SUM(F18+F20)</f>
        <v>0</v>
      </c>
      <c r="G17" s="28">
        <f t="shared" si="6"/>
        <v>212908.2</v>
      </c>
    </row>
    <row r="18" spans="1:7" ht="30" x14ac:dyDescent="0.25">
      <c r="A18" s="10" t="s">
        <v>21</v>
      </c>
      <c r="B18" s="11" t="s">
        <v>22</v>
      </c>
      <c r="C18" s="29">
        <f>SUM(C19)</f>
        <v>242908.2</v>
      </c>
      <c r="D18" s="29">
        <f t="shared" ref="D18:G18" si="7">SUM(D19)</f>
        <v>0</v>
      </c>
      <c r="E18" s="29">
        <f t="shared" si="7"/>
        <v>242908.2</v>
      </c>
      <c r="F18" s="29">
        <f t="shared" si="7"/>
        <v>0</v>
      </c>
      <c r="G18" s="29">
        <f t="shared" si="7"/>
        <v>242908.2</v>
      </c>
    </row>
    <row r="19" spans="1:7" ht="30" x14ac:dyDescent="0.25">
      <c r="A19" s="10" t="s">
        <v>23</v>
      </c>
      <c r="B19" s="11" t="s">
        <v>123</v>
      </c>
      <c r="C19" s="29">
        <v>242908.2</v>
      </c>
      <c r="D19" s="6"/>
      <c r="E19" s="27">
        <f>SUM(C19+D19)</f>
        <v>242908.2</v>
      </c>
      <c r="F19" s="6"/>
      <c r="G19" s="27">
        <f>SUM(E19+F19)</f>
        <v>242908.2</v>
      </c>
    </row>
    <row r="20" spans="1:7" ht="30" x14ac:dyDescent="0.25">
      <c r="A20" s="10" t="s">
        <v>24</v>
      </c>
      <c r="B20" s="11" t="s">
        <v>25</v>
      </c>
      <c r="C20" s="29">
        <f>SUM(C21)</f>
        <v>-30000</v>
      </c>
      <c r="D20" s="29">
        <f t="shared" ref="D20:G20" si="8">SUM(D21)</f>
        <v>0</v>
      </c>
      <c r="E20" s="29">
        <f t="shared" si="8"/>
        <v>-30000</v>
      </c>
      <c r="F20" s="29">
        <f t="shared" si="8"/>
        <v>0</v>
      </c>
      <c r="G20" s="29">
        <f t="shared" si="8"/>
        <v>-30000</v>
      </c>
    </row>
    <row r="21" spans="1:7" ht="30" x14ac:dyDescent="0.25">
      <c r="A21" s="10" t="s">
        <v>26</v>
      </c>
      <c r="B21" s="11" t="s">
        <v>124</v>
      </c>
      <c r="C21" s="29">
        <v>-30000</v>
      </c>
      <c r="D21" s="42"/>
      <c r="E21" s="27">
        <f>SUM(C21+D21)</f>
        <v>-30000</v>
      </c>
      <c r="F21" s="42"/>
      <c r="G21" s="27">
        <f>SUM(E21+F21)</f>
        <v>-30000</v>
      </c>
    </row>
    <row r="22" spans="1:7" s="14" customFormat="1" ht="28.5" x14ac:dyDescent="0.25">
      <c r="A22" s="12" t="s">
        <v>27</v>
      </c>
      <c r="B22" s="13" t="s">
        <v>28</v>
      </c>
      <c r="C22" s="28">
        <f>C23+C25</f>
        <v>-90000</v>
      </c>
      <c r="D22" s="28">
        <f t="shared" ref="D22:F22" si="9">D23+D25</f>
        <v>0</v>
      </c>
      <c r="E22" s="28">
        <f>E23+E25</f>
        <v>-90000</v>
      </c>
      <c r="F22" s="28">
        <f t="shared" si="9"/>
        <v>0</v>
      </c>
      <c r="G22" s="28">
        <f>G23+G25</f>
        <v>-90000</v>
      </c>
    </row>
    <row r="23" spans="1:7" s="14" customFormat="1" ht="30" x14ac:dyDescent="0.25">
      <c r="A23" s="15" t="s">
        <v>29</v>
      </c>
      <c r="B23" s="16" t="s">
        <v>30</v>
      </c>
      <c r="C23" s="29">
        <f>C24</f>
        <v>0</v>
      </c>
      <c r="D23" s="29">
        <f t="shared" ref="D23:F23" si="10">D24</f>
        <v>0</v>
      </c>
      <c r="E23" s="29">
        <f>E24</f>
        <v>0</v>
      </c>
      <c r="F23" s="29">
        <f t="shared" si="10"/>
        <v>0</v>
      </c>
      <c r="G23" s="29">
        <f>G24</f>
        <v>0</v>
      </c>
    </row>
    <row r="24" spans="1:7" s="14" customFormat="1" ht="30" x14ac:dyDescent="0.25">
      <c r="A24" s="15" t="s">
        <v>31</v>
      </c>
      <c r="B24" s="16" t="s">
        <v>121</v>
      </c>
      <c r="C24" s="29">
        <v>0</v>
      </c>
      <c r="D24" s="35"/>
      <c r="E24" s="29">
        <f>SUM(C24+D24)</f>
        <v>0</v>
      </c>
      <c r="F24" s="35"/>
      <c r="G24" s="29">
        <f>SUM(E24+F24)</f>
        <v>0</v>
      </c>
    </row>
    <row r="25" spans="1:7" s="14" customFormat="1" ht="45" x14ac:dyDescent="0.25">
      <c r="A25" s="15" t="s">
        <v>32</v>
      </c>
      <c r="B25" s="16" t="s">
        <v>33</v>
      </c>
      <c r="C25" s="29">
        <f>SUM(C26)</f>
        <v>-90000</v>
      </c>
      <c r="D25" s="29">
        <f t="shared" ref="D25:F25" si="11">SUM(D26)</f>
        <v>0</v>
      </c>
      <c r="E25" s="29">
        <f>SUM(E26)</f>
        <v>-90000</v>
      </c>
      <c r="F25" s="29">
        <f t="shared" si="11"/>
        <v>0</v>
      </c>
      <c r="G25" s="29">
        <f>SUM(G26)</f>
        <v>-90000</v>
      </c>
    </row>
    <row r="26" spans="1:7" s="14" customFormat="1" ht="45" x14ac:dyDescent="0.25">
      <c r="A26" s="15" t="s">
        <v>34</v>
      </c>
      <c r="B26" s="16" t="s">
        <v>122</v>
      </c>
      <c r="C26" s="29">
        <v>-90000</v>
      </c>
      <c r="D26" s="36"/>
      <c r="E26" s="29">
        <f>SUM(C26+D26)</f>
        <v>-90000</v>
      </c>
      <c r="F26" s="36"/>
      <c r="G26" s="29">
        <f>SUM(E26+F26)</f>
        <v>-90000</v>
      </c>
    </row>
    <row r="27" spans="1:7" s="14" customFormat="1" ht="28.5" hidden="1" x14ac:dyDescent="0.25">
      <c r="A27" s="12" t="s">
        <v>35</v>
      </c>
      <c r="B27" s="13" t="s">
        <v>36</v>
      </c>
      <c r="C27" s="28">
        <f>C28+C31+C34</f>
        <v>0</v>
      </c>
      <c r="D27" s="36"/>
      <c r="E27" s="28">
        <f>E28+E31+E34</f>
        <v>0</v>
      </c>
      <c r="F27" s="36"/>
      <c r="G27" s="28">
        <f>G28+G31+G34</f>
        <v>0</v>
      </c>
    </row>
    <row r="28" spans="1:7" s="14" customFormat="1" ht="30" hidden="1" x14ac:dyDescent="0.25">
      <c r="A28" s="15" t="s">
        <v>37</v>
      </c>
      <c r="B28" s="16" t="s">
        <v>38</v>
      </c>
      <c r="C28" s="29">
        <f>C29</f>
        <v>0</v>
      </c>
      <c r="D28" s="36"/>
      <c r="E28" s="29">
        <f>E29</f>
        <v>0</v>
      </c>
      <c r="F28" s="36"/>
      <c r="G28" s="29">
        <f>G29</f>
        <v>0</v>
      </c>
    </row>
    <row r="29" spans="1:7" s="14" customFormat="1" ht="30" hidden="1" x14ac:dyDescent="0.25">
      <c r="A29" s="15" t="s">
        <v>39</v>
      </c>
      <c r="B29" s="16" t="s">
        <v>40</v>
      </c>
      <c r="C29" s="29">
        <f>C30</f>
        <v>0</v>
      </c>
      <c r="D29" s="36"/>
      <c r="E29" s="29">
        <f>E30</f>
        <v>0</v>
      </c>
      <c r="F29" s="36"/>
      <c r="G29" s="29">
        <f>G30</f>
        <v>0</v>
      </c>
    </row>
    <row r="30" spans="1:7" s="14" customFormat="1" ht="45" hidden="1" x14ac:dyDescent="0.25">
      <c r="A30" s="15" t="s">
        <v>41</v>
      </c>
      <c r="B30" s="16" t="s">
        <v>42</v>
      </c>
      <c r="C30" s="29">
        <v>0</v>
      </c>
      <c r="D30" s="36"/>
      <c r="E30" s="29">
        <v>0</v>
      </c>
      <c r="F30" s="36"/>
      <c r="G30" s="29">
        <v>0</v>
      </c>
    </row>
    <row r="31" spans="1:7" s="14" customFormat="1" ht="30" hidden="1" x14ac:dyDescent="0.25">
      <c r="A31" s="15" t="s">
        <v>43</v>
      </c>
      <c r="B31" s="16" t="s">
        <v>44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</row>
    <row r="32" spans="1:7" s="14" customFormat="1" ht="75" hidden="1" x14ac:dyDescent="0.25">
      <c r="A32" s="15" t="s">
        <v>45</v>
      </c>
      <c r="B32" s="16" t="s">
        <v>46</v>
      </c>
      <c r="C32" s="29">
        <f>C33</f>
        <v>0</v>
      </c>
      <c r="D32" s="36"/>
      <c r="E32" s="29">
        <f>E33</f>
        <v>0</v>
      </c>
      <c r="F32" s="36"/>
      <c r="G32" s="29">
        <f>G33</f>
        <v>0</v>
      </c>
    </row>
    <row r="33" spans="1:7" s="14" customFormat="1" ht="90" hidden="1" x14ac:dyDescent="0.25">
      <c r="A33" s="15" t="s">
        <v>47</v>
      </c>
      <c r="B33" s="16" t="s">
        <v>48</v>
      </c>
      <c r="C33" s="29">
        <v>0</v>
      </c>
      <c r="D33" s="36"/>
      <c r="E33" s="29">
        <v>0</v>
      </c>
      <c r="F33" s="36"/>
      <c r="G33" s="29">
        <v>0</v>
      </c>
    </row>
    <row r="34" spans="1:7" s="14" customFormat="1" ht="30" hidden="1" x14ac:dyDescent="0.25">
      <c r="A34" s="15" t="s">
        <v>49</v>
      </c>
      <c r="B34" s="16" t="s">
        <v>50</v>
      </c>
      <c r="C34" s="29">
        <f>C35+C40</f>
        <v>0</v>
      </c>
      <c r="D34" s="36"/>
      <c r="E34" s="29">
        <f>E35+E40</f>
        <v>0</v>
      </c>
      <c r="F34" s="36"/>
      <c r="G34" s="29">
        <f>G35+G40</f>
        <v>0</v>
      </c>
    </row>
    <row r="35" spans="1:7" s="14" customFormat="1" ht="30" hidden="1" x14ac:dyDescent="0.25">
      <c r="A35" s="15" t="s">
        <v>51</v>
      </c>
      <c r="B35" s="16" t="s">
        <v>52</v>
      </c>
      <c r="C35" s="29">
        <f>C36+C38</f>
        <v>0</v>
      </c>
      <c r="D35" s="36"/>
      <c r="E35" s="29">
        <f>E36+E38</f>
        <v>0</v>
      </c>
      <c r="F35" s="36"/>
      <c r="G35" s="29">
        <f>G36+G38</f>
        <v>0</v>
      </c>
    </row>
    <row r="36" spans="1:7" s="14" customFormat="1" ht="30" hidden="1" x14ac:dyDescent="0.25">
      <c r="A36" s="15" t="s">
        <v>53</v>
      </c>
      <c r="B36" s="16" t="s">
        <v>54</v>
      </c>
      <c r="C36" s="29">
        <f>C37</f>
        <v>0</v>
      </c>
      <c r="D36" s="36"/>
      <c r="E36" s="29">
        <f>E37</f>
        <v>0</v>
      </c>
      <c r="F36" s="36"/>
      <c r="G36" s="29">
        <f>G37</f>
        <v>0</v>
      </c>
    </row>
    <row r="37" spans="1:7" s="14" customFormat="1" ht="30" hidden="1" x14ac:dyDescent="0.25">
      <c r="A37" s="15" t="s">
        <v>55</v>
      </c>
      <c r="B37" s="16" t="s">
        <v>56</v>
      </c>
      <c r="C37" s="29">
        <v>0</v>
      </c>
      <c r="D37" s="36"/>
      <c r="E37" s="29">
        <v>0</v>
      </c>
      <c r="F37" s="36"/>
      <c r="G37" s="29">
        <v>0</v>
      </c>
    </row>
    <row r="38" spans="1:7" s="14" customFormat="1" ht="45" hidden="1" x14ac:dyDescent="0.25">
      <c r="A38" s="15" t="s">
        <v>57</v>
      </c>
      <c r="B38" s="16" t="s">
        <v>58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</row>
    <row r="39" spans="1:7" s="14" customFormat="1" ht="45" hidden="1" x14ac:dyDescent="0.25">
      <c r="A39" s="15" t="s">
        <v>59</v>
      </c>
      <c r="B39" s="16" t="s">
        <v>60</v>
      </c>
      <c r="C39" s="29">
        <v>0</v>
      </c>
      <c r="D39" s="36"/>
      <c r="E39" s="29">
        <v>0</v>
      </c>
      <c r="F39" s="36"/>
      <c r="G39" s="29">
        <v>0</v>
      </c>
    </row>
    <row r="40" spans="1:7" s="14" customFormat="1" ht="30" hidden="1" x14ac:dyDescent="0.25">
      <c r="A40" s="15" t="s">
        <v>61</v>
      </c>
      <c r="B40" s="16" t="s">
        <v>62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</row>
    <row r="41" spans="1:7" s="14" customFormat="1" ht="30" hidden="1" x14ac:dyDescent="0.25">
      <c r="A41" s="15" t="s">
        <v>63</v>
      </c>
      <c r="B41" s="16" t="s">
        <v>64</v>
      </c>
      <c r="C41" s="29">
        <f>C42</f>
        <v>0</v>
      </c>
      <c r="D41" s="36"/>
      <c r="E41" s="29">
        <f>E42</f>
        <v>0</v>
      </c>
      <c r="F41" s="36"/>
      <c r="G41" s="29">
        <f>G42</f>
        <v>0</v>
      </c>
    </row>
    <row r="42" spans="1:7" s="14" customFormat="1" ht="45" hidden="1" x14ac:dyDescent="0.25">
      <c r="A42" s="15" t="s">
        <v>65</v>
      </c>
      <c r="B42" s="16" t="s">
        <v>66</v>
      </c>
      <c r="C42" s="29">
        <v>0</v>
      </c>
      <c r="D42" s="36"/>
      <c r="E42" s="29">
        <v>0</v>
      </c>
      <c r="F42" s="36"/>
      <c r="G42" s="29">
        <v>0</v>
      </c>
    </row>
    <row r="43" spans="1:7" s="14" customFormat="1" hidden="1" x14ac:dyDescent="0.25">
      <c r="A43" s="15" t="s">
        <v>67</v>
      </c>
      <c r="B43" s="16" t="s">
        <v>68</v>
      </c>
      <c r="C43" s="29">
        <v>0</v>
      </c>
      <c r="D43" s="36"/>
      <c r="E43" s="29">
        <v>0</v>
      </c>
      <c r="F43" s="36"/>
      <c r="G43" s="29">
        <v>0</v>
      </c>
    </row>
    <row r="44" spans="1:7" s="14" customFormat="1" ht="30" hidden="1" x14ac:dyDescent="0.25">
      <c r="A44" s="15" t="s">
        <v>69</v>
      </c>
      <c r="B44" s="16" t="s">
        <v>70</v>
      </c>
      <c r="C44" s="29">
        <v>0</v>
      </c>
      <c r="D44" s="36"/>
      <c r="E44" s="29">
        <v>0</v>
      </c>
      <c r="F44" s="36"/>
      <c r="G44" s="29">
        <v>0</v>
      </c>
    </row>
    <row r="45" spans="1:7" s="14" customFormat="1" ht="30" hidden="1" x14ac:dyDescent="0.25">
      <c r="A45" s="15" t="s">
        <v>71</v>
      </c>
      <c r="B45" s="16" t="s">
        <v>72</v>
      </c>
      <c r="C45" s="29">
        <v>0</v>
      </c>
      <c r="D45" s="36"/>
      <c r="E45" s="29">
        <v>0</v>
      </c>
      <c r="F45" s="36"/>
      <c r="G45" s="29">
        <v>0</v>
      </c>
    </row>
    <row r="46" spans="1:7" s="14" customFormat="1" ht="28.5" x14ac:dyDescent="0.25">
      <c r="A46" s="12" t="s">
        <v>73</v>
      </c>
      <c r="B46" s="13" t="s">
        <v>74</v>
      </c>
      <c r="C46" s="28">
        <f>SUM(C47+C54)</f>
        <v>52721.400000000373</v>
      </c>
      <c r="D46" s="28">
        <f t="shared" ref="D46:E46" si="12">SUM(D47+D54)</f>
        <v>467249.69999999995</v>
      </c>
      <c r="E46" s="28">
        <f t="shared" si="12"/>
        <v>519971.10000000056</v>
      </c>
      <c r="F46" s="28">
        <f t="shared" ref="F46:G46" si="13">SUM(F47+F54)</f>
        <v>0</v>
      </c>
      <c r="G46" s="28">
        <f t="shared" si="13"/>
        <v>519971.10000000056</v>
      </c>
    </row>
    <row r="47" spans="1:7" s="14" customFormat="1" x14ac:dyDescent="0.25">
      <c r="A47" s="15" t="s">
        <v>75</v>
      </c>
      <c r="B47" s="16" t="s">
        <v>76</v>
      </c>
      <c r="C47" s="29">
        <f>C51+C48</f>
        <v>-4141365.8</v>
      </c>
      <c r="D47" s="29">
        <f t="shared" ref="D47:E47" si="14">D51+D48</f>
        <v>-641279.80000000005</v>
      </c>
      <c r="E47" s="29">
        <f t="shared" si="14"/>
        <v>-4782645.5999999996</v>
      </c>
      <c r="F47" s="29">
        <f t="shared" ref="F47:G47" si="15">F51+F48</f>
        <v>-51639.1</v>
      </c>
      <c r="G47" s="29">
        <f t="shared" si="15"/>
        <v>-4834284.6999999993</v>
      </c>
    </row>
    <row r="48" spans="1:7" s="14" customFormat="1" x14ac:dyDescent="0.25">
      <c r="A48" s="15" t="s">
        <v>77</v>
      </c>
      <c r="B48" s="16" t="s">
        <v>78</v>
      </c>
      <c r="C48" s="29">
        <f>C49</f>
        <v>0</v>
      </c>
      <c r="D48" s="29">
        <f t="shared" ref="D48:G48" si="16">D49</f>
        <v>0</v>
      </c>
      <c r="E48" s="29">
        <f t="shared" si="16"/>
        <v>0</v>
      </c>
      <c r="F48" s="29">
        <f t="shared" si="16"/>
        <v>0</v>
      </c>
      <c r="G48" s="29">
        <f t="shared" si="16"/>
        <v>0</v>
      </c>
    </row>
    <row r="49" spans="1:7" s="14" customFormat="1" ht="30" x14ac:dyDescent="0.25">
      <c r="A49" s="15" t="s">
        <v>79</v>
      </c>
      <c r="B49" s="16" t="s">
        <v>80</v>
      </c>
      <c r="C49" s="29">
        <f>C50</f>
        <v>0</v>
      </c>
      <c r="D49" s="29">
        <f t="shared" ref="D49:F49" si="17">D50</f>
        <v>0</v>
      </c>
      <c r="E49" s="29">
        <f>E50</f>
        <v>0</v>
      </c>
      <c r="F49" s="29">
        <f t="shared" si="17"/>
        <v>0</v>
      </c>
      <c r="G49" s="29">
        <f>G50</f>
        <v>0</v>
      </c>
    </row>
    <row r="50" spans="1:7" s="14" customFormat="1" ht="30" x14ac:dyDescent="0.25">
      <c r="A50" s="15" t="s">
        <v>81</v>
      </c>
      <c r="B50" s="16" t="s">
        <v>82</v>
      </c>
      <c r="C50" s="29">
        <v>0</v>
      </c>
      <c r="D50" s="36"/>
      <c r="E50" s="29">
        <f>SUM(C50+D50)</f>
        <v>0</v>
      </c>
      <c r="F50" s="36"/>
      <c r="G50" s="29">
        <f>SUM(E50+F50)</f>
        <v>0</v>
      </c>
    </row>
    <row r="51" spans="1:7" s="14" customFormat="1" x14ac:dyDescent="0.25">
      <c r="A51" s="15" t="s">
        <v>83</v>
      </c>
      <c r="B51" s="16" t="s">
        <v>114</v>
      </c>
      <c r="C51" s="29">
        <f>C52</f>
        <v>-4141365.8</v>
      </c>
      <c r="D51" s="29">
        <f t="shared" ref="D51:F52" si="18">D52</f>
        <v>-641279.80000000005</v>
      </c>
      <c r="E51" s="29">
        <f>E52</f>
        <v>-4782645.5999999996</v>
      </c>
      <c r="F51" s="29">
        <f t="shared" si="18"/>
        <v>-51639.1</v>
      </c>
      <c r="G51" s="29">
        <f>G52</f>
        <v>-4834284.6999999993</v>
      </c>
    </row>
    <row r="52" spans="1:7" s="14" customFormat="1" x14ac:dyDescent="0.25">
      <c r="A52" s="15" t="s">
        <v>84</v>
      </c>
      <c r="B52" s="16" t="s">
        <v>115</v>
      </c>
      <c r="C52" s="29">
        <f>C53</f>
        <v>-4141365.8</v>
      </c>
      <c r="D52" s="29">
        <f t="shared" si="18"/>
        <v>-641279.80000000005</v>
      </c>
      <c r="E52" s="29">
        <f>E53</f>
        <v>-4782645.5999999996</v>
      </c>
      <c r="F52" s="29">
        <f t="shared" si="18"/>
        <v>-51639.1</v>
      </c>
      <c r="G52" s="29">
        <f>G53</f>
        <v>-4834284.6999999993</v>
      </c>
    </row>
    <row r="53" spans="1:7" s="14" customFormat="1" ht="30" x14ac:dyDescent="0.25">
      <c r="A53" s="15" t="s">
        <v>85</v>
      </c>
      <c r="B53" s="16" t="s">
        <v>116</v>
      </c>
      <c r="C53" s="29">
        <v>-4141365.8</v>
      </c>
      <c r="D53" s="43">
        <f>-628956-12323.8</f>
        <v>-641279.80000000005</v>
      </c>
      <c r="E53" s="29">
        <f>SUM(C53+D53)</f>
        <v>-4782645.5999999996</v>
      </c>
      <c r="F53" s="43">
        <v>-51639.1</v>
      </c>
      <c r="G53" s="29">
        <f>SUM(E53+F53)</f>
        <v>-4834284.6999999993</v>
      </c>
    </row>
    <row r="54" spans="1:7" s="14" customFormat="1" x14ac:dyDescent="0.25">
      <c r="A54" s="15" t="s">
        <v>86</v>
      </c>
      <c r="B54" s="16" t="s">
        <v>87</v>
      </c>
      <c r="C54" s="29">
        <f>C55+C58</f>
        <v>4194087.2</v>
      </c>
      <c r="D54" s="29">
        <f>SUM(D555+D58)</f>
        <v>1108529.5</v>
      </c>
      <c r="E54" s="29">
        <f>E55+E58</f>
        <v>5302616.7</v>
      </c>
      <c r="F54" s="29">
        <f>SUM(F555+F58)</f>
        <v>51639.1</v>
      </c>
      <c r="G54" s="29">
        <f>G55+G58</f>
        <v>5354255.8</v>
      </c>
    </row>
    <row r="55" spans="1:7" s="14" customFormat="1" x14ac:dyDescent="0.25">
      <c r="A55" s="15" t="s">
        <v>88</v>
      </c>
      <c r="B55" s="16" t="s">
        <v>89</v>
      </c>
      <c r="C55" s="29">
        <f>C56</f>
        <v>0</v>
      </c>
      <c r="D55" s="29">
        <f t="shared" ref="D55:F56" si="19">D56</f>
        <v>0</v>
      </c>
      <c r="E55" s="29">
        <f>E56</f>
        <v>0</v>
      </c>
      <c r="F55" s="29">
        <f t="shared" si="19"/>
        <v>0</v>
      </c>
      <c r="G55" s="29">
        <f>G56</f>
        <v>0</v>
      </c>
    </row>
    <row r="56" spans="1:7" s="14" customFormat="1" x14ac:dyDescent="0.25">
      <c r="A56" s="15" t="s">
        <v>90</v>
      </c>
      <c r="B56" s="16" t="s">
        <v>91</v>
      </c>
      <c r="C56" s="29">
        <f>C57</f>
        <v>0</v>
      </c>
      <c r="D56" s="29">
        <f t="shared" si="19"/>
        <v>0</v>
      </c>
      <c r="E56" s="29">
        <f>E57</f>
        <v>0</v>
      </c>
      <c r="F56" s="29">
        <f t="shared" si="19"/>
        <v>0</v>
      </c>
      <c r="G56" s="29">
        <f>G57</f>
        <v>0</v>
      </c>
    </row>
    <row r="57" spans="1:7" s="14" customFormat="1" ht="30" x14ac:dyDescent="0.25">
      <c r="A57" s="15" t="s">
        <v>92</v>
      </c>
      <c r="B57" s="16" t="s">
        <v>93</v>
      </c>
      <c r="C57" s="29">
        <v>0</v>
      </c>
      <c r="D57" s="43"/>
      <c r="E57" s="29">
        <v>0</v>
      </c>
      <c r="F57" s="43"/>
      <c r="G57" s="29">
        <v>0</v>
      </c>
    </row>
    <row r="58" spans="1:7" s="14" customFormat="1" x14ac:dyDescent="0.25">
      <c r="A58" s="15" t="s">
        <v>94</v>
      </c>
      <c r="B58" s="16" t="s">
        <v>95</v>
      </c>
      <c r="C58" s="29">
        <f>C59-C61</f>
        <v>4194087.2</v>
      </c>
      <c r="D58" s="29">
        <f t="shared" ref="D58:F58" si="20">D59-D61</f>
        <v>1108529.5</v>
      </c>
      <c r="E58" s="29">
        <f>E59-E61</f>
        <v>5302616.7</v>
      </c>
      <c r="F58" s="29">
        <f t="shared" si="20"/>
        <v>51639.1</v>
      </c>
      <c r="G58" s="29">
        <f>G59-G61</f>
        <v>5354255.8</v>
      </c>
    </row>
    <row r="59" spans="1:7" s="14" customFormat="1" x14ac:dyDescent="0.25">
      <c r="A59" s="15" t="s">
        <v>96</v>
      </c>
      <c r="B59" s="16" t="s">
        <v>117</v>
      </c>
      <c r="C59" s="29">
        <f>SUM(C60)</f>
        <v>4194087.2</v>
      </c>
      <c r="D59" s="29">
        <f t="shared" ref="D59:F59" si="21">SUM(D60)</f>
        <v>1108529.5</v>
      </c>
      <c r="E59" s="29">
        <f>SUM(E60)</f>
        <v>5302616.7</v>
      </c>
      <c r="F59" s="29">
        <f t="shared" si="21"/>
        <v>51639.1</v>
      </c>
      <c r="G59" s="29">
        <f>SUM(G60)</f>
        <v>5354255.8</v>
      </c>
    </row>
    <row r="60" spans="1:7" s="14" customFormat="1" ht="30" x14ac:dyDescent="0.25">
      <c r="A60" s="15" t="s">
        <v>97</v>
      </c>
      <c r="B60" s="16" t="s">
        <v>118</v>
      </c>
      <c r="C60" s="29">
        <v>4194087.2</v>
      </c>
      <c r="D60" s="43">
        <f>1096205.7+12323.8</f>
        <v>1108529.5</v>
      </c>
      <c r="E60" s="29">
        <f>SUM(C60+D60)</f>
        <v>5302616.7</v>
      </c>
      <c r="F60" s="43">
        <v>51639.1</v>
      </c>
      <c r="G60" s="29">
        <f>SUM(E60+F60)</f>
        <v>5354255.8</v>
      </c>
    </row>
    <row r="61" spans="1:7" s="14" customFormat="1" x14ac:dyDescent="0.25">
      <c r="A61" s="15" t="s">
        <v>94</v>
      </c>
      <c r="B61" s="16" t="s">
        <v>119</v>
      </c>
      <c r="C61" s="29">
        <f>SUM(C62)</f>
        <v>0</v>
      </c>
      <c r="D61" s="29">
        <f t="shared" ref="D61:F61" si="22">SUM(D62)</f>
        <v>0</v>
      </c>
      <c r="E61" s="29">
        <f>SUM(E62)</f>
        <v>0</v>
      </c>
      <c r="F61" s="29">
        <f t="shared" si="22"/>
        <v>0</v>
      </c>
      <c r="G61" s="29">
        <f>SUM(G62)</f>
        <v>0</v>
      </c>
    </row>
    <row r="62" spans="1:7" s="14" customFormat="1" ht="30" x14ac:dyDescent="0.25">
      <c r="A62" s="15" t="s">
        <v>98</v>
      </c>
      <c r="B62" s="16" t="s">
        <v>120</v>
      </c>
      <c r="C62" s="29">
        <v>0</v>
      </c>
      <c r="D62" s="36"/>
      <c r="E62" s="29">
        <f>SUM(C62+D62)</f>
        <v>0</v>
      </c>
      <c r="F62" s="36"/>
      <c r="G62" s="29">
        <f>SUM(E62+F62)</f>
        <v>0</v>
      </c>
    </row>
    <row r="63" spans="1:7" ht="22.5" customHeight="1" x14ac:dyDescent="0.25">
      <c r="A63" s="8" t="s">
        <v>99</v>
      </c>
      <c r="B63" s="9" t="s">
        <v>100</v>
      </c>
      <c r="C63" s="26">
        <f>C11+C46</f>
        <v>175629.60000000038</v>
      </c>
      <c r="D63" s="26">
        <f t="shared" ref="D63:F63" si="23">D11+D46</f>
        <v>467249.69999999995</v>
      </c>
      <c r="E63" s="26">
        <f>E11+E46</f>
        <v>642879.30000000051</v>
      </c>
      <c r="F63" s="26">
        <f t="shared" si="23"/>
        <v>0</v>
      </c>
      <c r="G63" s="26">
        <f>G11+G46</f>
        <v>642879.30000000051</v>
      </c>
    </row>
    <row r="69" spans="1:1" x14ac:dyDescent="0.25">
      <c r="A69" s="17"/>
    </row>
    <row r="70" spans="1:1" x14ac:dyDescent="0.25">
      <c r="A70" s="17"/>
    </row>
  </sheetData>
  <mergeCells count="8">
    <mergeCell ref="F8:F9"/>
    <mergeCell ref="G8:G9"/>
    <mergeCell ref="A6:D7"/>
    <mergeCell ref="E8:E9"/>
    <mergeCell ref="A8:A9"/>
    <mergeCell ref="B8:B9"/>
    <mergeCell ref="C8:C9"/>
    <mergeCell ref="D8:D9"/>
  </mergeCells>
  <pageMargins left="0.78740157480314965" right="0.39370078740157483" top="0.55118110236220474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48" t="s">
        <v>126</v>
      </c>
      <c r="B6" s="48"/>
      <c r="C6" s="48"/>
      <c r="D6" s="48"/>
      <c r="E6" s="48"/>
      <c r="F6" s="48"/>
      <c r="G6" s="33"/>
      <c r="H6" s="33"/>
    </row>
    <row r="7" spans="1:8" x14ac:dyDescent="0.25">
      <c r="A7" s="49"/>
      <c r="B7" s="49"/>
      <c r="C7" s="49"/>
      <c r="D7" s="49"/>
      <c r="E7" s="49"/>
      <c r="F7" s="49"/>
      <c r="G7" s="37"/>
      <c r="H7" s="37"/>
    </row>
    <row r="8" spans="1:8" ht="15" customHeight="1" x14ac:dyDescent="0.25">
      <c r="A8" s="50" t="s">
        <v>2</v>
      </c>
      <c r="B8" s="51" t="s">
        <v>3</v>
      </c>
      <c r="C8" s="47" t="s">
        <v>138</v>
      </c>
      <c r="D8" s="45" t="s">
        <v>139</v>
      </c>
      <c r="E8" s="47" t="s">
        <v>110</v>
      </c>
      <c r="F8" s="47" t="s">
        <v>138</v>
      </c>
      <c r="G8" s="45" t="s">
        <v>139</v>
      </c>
      <c r="H8" s="52" t="s">
        <v>111</v>
      </c>
    </row>
    <row r="9" spans="1:8" ht="40.5" customHeight="1" x14ac:dyDescent="0.25">
      <c r="A9" s="50"/>
      <c r="B9" s="51"/>
      <c r="C9" s="47"/>
      <c r="D9" s="46"/>
      <c r="E9" s="47"/>
      <c r="F9" s="47"/>
      <c r="G9" s="46"/>
      <c r="H9" s="53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ht="30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54" t="s">
        <v>101</v>
      </c>
      <c r="B8" s="54"/>
    </row>
    <row r="9" spans="1:2" s="18" customFormat="1" x14ac:dyDescent="0.25">
      <c r="A9" s="54" t="s">
        <v>127</v>
      </c>
      <c r="B9" s="54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SUM(пр12!E19)</f>
        <v>242908.2</v>
      </c>
    </row>
    <row r="17" spans="1:2" x14ac:dyDescent="0.25">
      <c r="A17" s="23" t="s">
        <v>106</v>
      </c>
      <c r="B17" s="34">
        <f>SUM(пр12!E21)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54" t="s">
        <v>101</v>
      </c>
      <c r="B8" s="54"/>
      <c r="C8" s="54"/>
    </row>
    <row r="9" spans="1:3" s="18" customFormat="1" x14ac:dyDescent="0.25">
      <c r="A9" s="54" t="s">
        <v>129</v>
      </c>
      <c r="B9" s="54"/>
      <c r="C9" s="54"/>
    </row>
    <row r="11" spans="1:3" x14ac:dyDescent="0.25">
      <c r="A11" s="55" t="s">
        <v>102</v>
      </c>
      <c r="B11" s="57" t="s">
        <v>103</v>
      </c>
      <c r="C11" s="58"/>
    </row>
    <row r="12" spans="1:3" x14ac:dyDescent="0.25">
      <c r="A12" s="56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пр12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2019-06-10T13:55:51Z</dcterms:modified>
</cp:coreProperties>
</file>