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6872" windowHeight="6612" firstSheet="1" activeTab="1"/>
  </bookViews>
  <sheets>
    <sheet name="пр по МП (2)" sheetId="4" state="hidden" r:id="rId1"/>
    <sheet name="пр по МП" sheetId="2" r:id="rId2"/>
  </sheets>
  <definedNames>
    <definedName name="_xlnm.Print_Titles" localSheetId="1">'пр по МП'!$4:$8</definedName>
    <definedName name="_xlnm.Print_Titles" localSheetId="0">'пр по МП (2)'!$4:$8</definedName>
    <definedName name="_xlnm.Print_Area" localSheetId="1">'пр по МП'!$A$1:$N$34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2" l="1"/>
  <c r="L28" i="2"/>
  <c r="L27" i="2"/>
  <c r="I32" i="2" l="1"/>
  <c r="J32" i="2"/>
  <c r="H32" i="2"/>
  <c r="K29" i="2"/>
  <c r="K28" i="2"/>
  <c r="K27" i="2"/>
  <c r="L30" i="2"/>
  <c r="L31" i="2"/>
  <c r="K30" i="2"/>
  <c r="K31" i="2"/>
  <c r="K14" i="2" l="1"/>
  <c r="L16" i="2" l="1"/>
  <c r="K9" i="2" l="1"/>
  <c r="L9" i="2"/>
  <c r="K10" i="2"/>
  <c r="L10" i="2"/>
  <c r="K11" i="2"/>
  <c r="L11" i="2"/>
  <c r="K12" i="2"/>
  <c r="L12" i="2"/>
  <c r="K13" i="2"/>
  <c r="L13" i="2"/>
  <c r="L14" i="2"/>
  <c r="K15" i="2"/>
  <c r="L15" i="2"/>
  <c r="K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H36" i="4" l="1"/>
  <c r="H34" i="4"/>
  <c r="H33" i="4"/>
  <c r="H37" i="4" s="1"/>
  <c r="K33" i="2" l="1"/>
  <c r="L33" i="2"/>
  <c r="H34" i="2" l="1"/>
  <c r="I34" i="2" l="1"/>
  <c r="K32" i="2" l="1"/>
  <c r="L32" i="2"/>
  <c r="J34" i="2"/>
  <c r="L34" i="2" l="1"/>
  <c r="K34" i="2"/>
</calcChain>
</file>

<file path=xl/sharedStrings.xml><?xml version="1.0" encoding="utf-8"?>
<sst xmlns="http://schemas.openxmlformats.org/spreadsheetml/2006/main" count="94" uniqueCount="77">
  <si>
    <t>Вид расхода:6.2.2;Субсидии автономным учреждениям на иные цели</t>
  </si>
  <si>
    <t>Вид расхода:6.1.2;Субсидии бюджетным учреждениям на иные цели</t>
  </si>
  <si>
    <t>2</t>
  </si>
  <si>
    <t>1</t>
  </si>
  <si>
    <t>3</t>
  </si>
  <si>
    <t>4</t>
  </si>
  <si>
    <t>9</t>
  </si>
  <si>
    <t>Наименование</t>
  </si>
  <si>
    <t>Всего расходов:</t>
  </si>
  <si>
    <t>Итого по муниципальным программам:</t>
  </si>
  <si>
    <t>Непрограммные расходы органов местного самоуправления</t>
  </si>
  <si>
    <t>Муниципальная программа "Развитие систем гражданской защиты населения городского округа город Мегион в 2019-2025 годы"</t>
  </si>
  <si>
    <t>Муниципальная программа  "Улучшение условий и охраны труда в  городском округе город Мегион на 2019-2025 годы"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</si>
  <si>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</si>
  <si>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</si>
  <si>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"Управление муниципальными финансами городского округа город Мегион на 2019 - 2025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</si>
  <si>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</si>
  <si>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</si>
  <si>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</si>
  <si>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</si>
  <si>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</si>
  <si>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жилищной сферы на территории городского округа город Мегион на 2019-2025 годы""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</si>
  <si>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</si>
  <si>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</si>
  <si>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</si>
  <si>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года"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</si>
  <si>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</si>
  <si>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</si>
  <si>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"Укрепление межнационального и межконфессонального согласия, профилактика экстремизма и терроризма в городском округе город Мегион на 2019-2025 годы"</t>
  </si>
  <si>
    <t>Муниципальная программа "Развитие системы образования  и молодежной политики городского округа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</si>
  <si>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</si>
  <si>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</si>
  <si>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</si>
  <si>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>Сведения по расходам в разрезе муниципальных программ городского округа город Мегион в сравнении с запланированными значениями на 01.07.2019</t>
  </si>
  <si>
    <t>Исполнено на 01.07.2019  (тыс.рублей)</t>
  </si>
  <si>
    <t>Итого по муниципальным программам: тыс. рублей</t>
  </si>
  <si>
    <t>Непрограммные расходы органов местного самоуправления тыс.рублей</t>
  </si>
  <si>
    <t>Непрограммные расходы органов местного самоуправления, %</t>
  </si>
  <si>
    <t>Итого по муниципальным программам: %</t>
  </si>
  <si>
    <t xml:space="preserve">Причины неисполнения  к утвержденному плану (менее 20%) 
</t>
  </si>
  <si>
    <t xml:space="preserve">Причины неисполнения к уточненному плану (менее 20%) 
</t>
  </si>
  <si>
    <t>Наименование муниципальной программы</t>
  </si>
  <si>
    <t>Реализация программных мероприятий будет продолжена во 2-4 квартале 2022 года. Оплата расходов осуществляется по факту выполненных работ</t>
  </si>
  <si>
    <t>Реализация программных мероприятий осуществляется в соответствии с сетевым графиком, планируется к осуществлению во 2-4 кварталах 2022 года</t>
  </si>
  <si>
    <t>В соответствии с утвержденным сетевым графиком о финансовом обеспечении муниципальной программы исполнение запланировано на июнь, июль 2022 года.</t>
  </si>
  <si>
    <t>В соответствии с утвержденным сетевым графиком о финансовом обеспечении муниципальной программы исполнение запланировано на 2-4 кварталы 2022 года.</t>
  </si>
  <si>
    <t>В соответствии с утвержденным сетевым графиком о финансовом обеспечении муниципальной программы исполнение запланировано во 2-4 кварталах 2022 года.</t>
  </si>
  <si>
    <t>Реализация программных мероприятий запланирована на  2 полугодие 2022 года</t>
  </si>
  <si>
    <t>Утверждено решением Думы    города Мегиона от 15.12.2023 №347 (тыс.рублей)</t>
  </si>
  <si>
    <t>Развитие систем гражданской защиты населения города Мегиона</t>
  </si>
  <si>
    <t xml:space="preserve">Улучшение условий и охраны труда в  городе Мегионе </t>
  </si>
  <si>
    <t xml:space="preserve">Поддержка и развитие малого и среднего предпринимательства на территории города Мегиона </t>
  </si>
  <si>
    <t xml:space="preserve"> Развитие гражданского общества на территории города Мегиона  </t>
  </si>
  <si>
    <t xml:space="preserve">Управление муниципальными финансами в городе Мегионе </t>
  </si>
  <si>
    <t xml:space="preserve">Культурное пространство в городе Мегионе </t>
  </si>
  <si>
    <t xml:space="preserve">Развитие муниципальной службы в городе Мегионе </t>
  </si>
  <si>
    <t xml:space="preserve">Информационное обеспечение деятельности органов местного самоуправления города Мегиона </t>
  </si>
  <si>
    <t xml:space="preserve">Развитие физической культуры и спорта, укрепление общественного здоровья в городе Мегионе </t>
  </si>
  <si>
    <t xml:space="preserve">Управление муниципальным имуществом города Мегиона </t>
  </si>
  <si>
    <t xml:space="preserve"> Развитие жилищной сферы на территории города Мегиона </t>
  </si>
  <si>
    <t xml:space="preserve">Развитие информационного общества на территории города Мегиона </t>
  </si>
  <si>
    <t xml:space="preserve">Развитие транспортной системы города Мегиона </t>
  </si>
  <si>
    <t xml:space="preserve">Развитие жилищно-коммунального комплекса и повышение энергетической эффективности в городе Мегионе </t>
  </si>
  <si>
    <t xml:space="preserve">Мероприятия в области градостроительной деятельности города Мегиона </t>
  </si>
  <si>
    <t xml:space="preserve">Формирование доступной среды для инвалидов и других маломобильных групп населения на территории города Мегиона </t>
  </si>
  <si>
    <t xml:space="preserve">Укрепление межнационального и межконфессионального согласия, профилактика экстремизма и терроризма в городе Мегионе </t>
  </si>
  <si>
    <t xml:space="preserve">Развитие муниципального управления </t>
  </si>
  <si>
    <t xml:space="preserve">Формирование современной городской среды города Мегиона </t>
  </si>
  <si>
    <t xml:space="preserve">Молодежная политика города Мегиона </t>
  </si>
  <si>
    <t>Профилактика правонарушений в сфере общественного порядка, незаконного оборота и злоупотребления наркотиками в городе Мегионе</t>
  </si>
  <si>
    <t xml:space="preserve">Развитие экологической безопасности на территории города Мегиона </t>
  </si>
  <si>
    <t xml:space="preserve">Развитие образования </t>
  </si>
  <si>
    <r>
      <t xml:space="preserve">Сведения о фактически произведенных расходах на реализацию муниципальных программ городского округа Мегион Ханты-Мансийского  автономного округа - Югры </t>
    </r>
    <r>
      <rPr>
        <b/>
        <sz val="12"/>
        <rFont val="Times New Roman"/>
        <family val="1"/>
        <charset val="204"/>
      </rPr>
      <t>за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полугодие 2024 года</t>
    </r>
    <r>
      <rPr>
        <sz val="12"/>
        <rFont val="Times New Roman"/>
        <family val="1"/>
        <charset val="204"/>
      </rPr>
      <t xml:space="preserve"> в сравнении с первоначально утвержденными значениями решением Думы города Мегиона о бюджете и с уточненными значениями с учетом внесенных изменений </t>
    </r>
  </si>
  <si>
    <t>Показатели сводной бюджетной росписи на 01.07.2024 (тыс.рублей)</t>
  </si>
  <si>
    <t>Исполнено на 01.07.2024  (тыс.рублей)</t>
  </si>
  <si>
    <t>% исполнения к уточненному плану на 01.07.2024года</t>
  </si>
  <si>
    <t>% исполнения к утвержденному плану на 01.07.2024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</si>
</sst>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;[Red]\-#,##0.0;0.0"/>
    <numFmt numFmtId="165" formatCode="000"/>
    <numFmt numFmtId="166" formatCode="00.0.00.00000"/>
    <numFmt numFmtId="167" formatCode="#,##0.0"/>
    <numFmt numFmtId="168" formatCode="#,##0.0_ ;[Red]\-#,##0.0\ "/>
    <numFmt numFmtId="169" formatCode="* #,##0.00;* \-#,##0.00;* &quot;-&quot;??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169" fontId="12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left"/>
      <protection hidden="1"/>
    </xf>
    <xf numFmtId="0" fontId="3" fillId="0" borderId="0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left"/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 applyFill="1"/>
    <xf numFmtId="0" fontId="4" fillId="0" borderId="0" xfId="1" applyFont="1" applyFill="1" applyProtection="1"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/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Protection="1"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Fill="1" applyAlignment="1">
      <alignment horizontal="left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left"/>
      <protection hidden="1"/>
    </xf>
    <xf numFmtId="168" fontId="4" fillId="0" borderId="0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8" fillId="0" borderId="0" xfId="0" applyFont="1" applyBorder="1" applyAlignment="1">
      <alignment horizontal="justify" vertical="center" wrapText="1"/>
    </xf>
    <xf numFmtId="164" fontId="5" fillId="0" borderId="5" xfId="1" applyNumberFormat="1" applyFont="1" applyFill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left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166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17" xfId="1" applyNumberFormat="1" applyFont="1" applyFill="1" applyBorder="1" applyAlignment="1" applyProtection="1">
      <alignment horizontal="center" vertical="center"/>
      <protection hidden="1"/>
    </xf>
    <xf numFmtId="0" fontId="3" fillId="0" borderId="0" xfId="2" applyFont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left" vertical="center"/>
      <protection hidden="1"/>
    </xf>
    <xf numFmtId="0" fontId="3" fillId="0" borderId="15" xfId="1" applyNumberFormat="1" applyFont="1" applyFill="1" applyBorder="1" applyAlignment="1" applyProtection="1">
      <alignment horizontal="left" vertical="center"/>
      <protection hidden="1"/>
    </xf>
    <xf numFmtId="0" fontId="4" fillId="0" borderId="14" xfId="1" applyFont="1" applyFill="1" applyBorder="1" applyProtection="1">
      <protection hidden="1"/>
    </xf>
    <xf numFmtId="0" fontId="4" fillId="0" borderId="16" xfId="1" applyFont="1" applyFill="1" applyBorder="1"/>
    <xf numFmtId="0" fontId="14" fillId="0" borderId="23" xfId="1" applyNumberFormat="1" applyFont="1" applyFill="1" applyBorder="1" applyAlignment="1" applyProtection="1">
      <alignment horizontal="center" vertical="center"/>
      <protection hidden="1"/>
    </xf>
    <xf numFmtId="0" fontId="14" fillId="0" borderId="22" xfId="1" applyNumberFormat="1" applyFont="1" applyFill="1" applyBorder="1" applyAlignment="1" applyProtection="1">
      <alignment horizontal="center" vertical="center"/>
      <protection hidden="1"/>
    </xf>
    <xf numFmtId="0" fontId="5" fillId="0" borderId="22" xfId="1" applyFont="1" applyFill="1" applyBorder="1" applyAlignment="1" applyProtection="1">
      <alignment horizontal="center" vertical="center"/>
      <protection hidden="1"/>
    </xf>
    <xf numFmtId="0" fontId="5" fillId="0" borderId="24" xfId="1" applyFont="1" applyFill="1" applyBorder="1" applyAlignment="1">
      <alignment horizontal="center" vertical="center"/>
    </xf>
    <xf numFmtId="164" fontId="3" fillId="0" borderId="2" xfId="3" applyNumberFormat="1" applyFont="1" applyFill="1" applyBorder="1" applyAlignment="1" applyProtection="1">
      <alignment horizontal="center" vertical="center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Protection="1">
      <protection hidden="1"/>
    </xf>
    <xf numFmtId="0" fontId="4" fillId="0" borderId="3" xfId="1" applyFont="1" applyFill="1" applyBorder="1"/>
    <xf numFmtId="164" fontId="3" fillId="0" borderId="1" xfId="3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horizontal="center" vertical="center"/>
      <protection hidden="1"/>
    </xf>
    <xf numFmtId="167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  <xf numFmtId="0" fontId="4" fillId="0" borderId="1" xfId="1" applyFont="1" applyFill="1" applyBorder="1" applyProtection="1">
      <protection hidden="1"/>
    </xf>
    <xf numFmtId="0" fontId="4" fillId="0" borderId="4" xfId="1" applyFont="1" applyFill="1" applyBorder="1"/>
    <xf numFmtId="0" fontId="4" fillId="0" borderId="1" xfId="1" applyFont="1" applyFill="1" applyBorder="1" applyAlignment="1" applyProtection="1">
      <alignment wrapText="1"/>
      <protection hidden="1"/>
    </xf>
    <xf numFmtId="0" fontId="4" fillId="0" borderId="4" xfId="1" applyFont="1" applyFill="1" applyBorder="1" applyAlignment="1" applyProtection="1">
      <alignment wrapText="1"/>
      <protection hidden="1"/>
    </xf>
    <xf numFmtId="0" fontId="4" fillId="0" borderId="0" xfId="1" applyFont="1" applyFill="1" applyBorder="1"/>
    <xf numFmtId="0" fontId="4" fillId="0" borderId="0" xfId="1" applyFont="1" applyFill="1" applyBorder="1" applyAlignment="1" applyProtection="1">
      <alignment wrapText="1"/>
      <protection hidden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wrapText="1"/>
    </xf>
    <xf numFmtId="0" fontId="4" fillId="0" borderId="4" xfId="1" applyFont="1" applyFill="1" applyBorder="1" applyAlignment="1">
      <alignment wrapText="1"/>
    </xf>
    <xf numFmtId="0" fontId="9" fillId="0" borderId="0" xfId="0" applyFont="1" applyFill="1" applyAlignment="1">
      <alignment horizontal="justify" vertical="center"/>
    </xf>
    <xf numFmtId="164" fontId="14" fillId="0" borderId="1" xfId="1" applyNumberFormat="1" applyFont="1" applyFill="1" applyBorder="1" applyAlignment="1" applyProtection="1">
      <alignment horizontal="center" vertical="center"/>
      <protection hidden="1"/>
    </xf>
    <xf numFmtId="167" fontId="14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Protection="1">
      <protection hidden="1"/>
    </xf>
    <xf numFmtId="0" fontId="5" fillId="0" borderId="4" xfId="1" applyFont="1" applyFill="1" applyBorder="1"/>
    <xf numFmtId="164" fontId="14" fillId="0" borderId="5" xfId="1" applyNumberFormat="1" applyFont="1" applyFill="1" applyBorder="1" applyAlignment="1" applyProtection="1">
      <alignment horizontal="center" vertical="center"/>
      <protection hidden="1"/>
    </xf>
    <xf numFmtId="167" fontId="14" fillId="0" borderId="5" xfId="1" applyNumberFormat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left"/>
      <protection hidden="1"/>
    </xf>
    <xf numFmtId="0" fontId="5" fillId="0" borderId="6" xfId="1" applyFont="1" applyFill="1" applyBorder="1" applyAlignment="1">
      <alignment horizontal="left"/>
    </xf>
    <xf numFmtId="0" fontId="4" fillId="0" borderId="0" xfId="1" applyFont="1" applyFill="1" applyAlignment="1" applyProtection="1">
      <alignment horizontal="center"/>
      <protection hidden="1"/>
    </xf>
    <xf numFmtId="166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1" xfId="1" applyNumberFormat="1" applyFont="1" applyFill="1" applyBorder="1" applyAlignment="1" applyProtection="1">
      <alignment horizontal="left" vertical="center"/>
      <protection hidden="1"/>
    </xf>
    <xf numFmtId="0" fontId="5" fillId="0" borderId="5" xfId="1" applyNumberFormat="1" applyFont="1" applyFill="1" applyBorder="1" applyAlignment="1" applyProtection="1">
      <alignment horizontal="left" vertical="center"/>
      <protection hidden="1"/>
    </xf>
    <xf numFmtId="165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8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2" applyNumberFormat="1" applyFont="1" applyFill="1" applyAlignment="1" applyProtection="1">
      <alignment horizont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0" fontId="1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2" applyNumberFormat="1" applyFont="1" applyFill="1" applyAlignment="1" applyProtection="1">
      <alignment horizontal="center" wrapText="1"/>
      <protection hidden="1"/>
    </xf>
    <xf numFmtId="0" fontId="5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center" vertical="center"/>
      <protection hidden="1"/>
    </xf>
    <xf numFmtId="0" fontId="14" fillId="0" borderId="21" xfId="1" applyNumberFormat="1" applyFont="1" applyFill="1" applyBorder="1" applyAlignment="1" applyProtection="1">
      <alignment horizontal="center" vertical="center"/>
      <protection hidden="1"/>
    </xf>
    <xf numFmtId="0" fontId="14" fillId="0" borderId="22" xfId="1" applyNumberFormat="1" applyFont="1" applyFill="1" applyBorder="1" applyAlignment="1" applyProtection="1">
      <alignment horizontal="center" vertical="center"/>
      <protection hidden="1"/>
    </xf>
    <xf numFmtId="0" fontId="14" fillId="0" borderId="11" xfId="1" applyNumberFormat="1" applyFont="1" applyFill="1" applyBorder="1" applyAlignment="1" applyProtection="1">
      <alignment horizontal="left" vertical="center"/>
      <protection hidden="1"/>
    </xf>
    <xf numFmtId="0" fontId="14" fillId="0" borderId="5" xfId="1" applyNumberFormat="1" applyFont="1" applyFill="1" applyBorder="1" applyAlignment="1" applyProtection="1">
      <alignment horizontal="left" vertical="center"/>
      <protection hidden="1"/>
    </xf>
    <xf numFmtId="166" fontId="1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1" xfId="1" applyNumberFormat="1" applyFont="1" applyFill="1" applyBorder="1" applyAlignment="1" applyProtection="1">
      <alignment horizontal="center" vertical="center" wrapText="1"/>
      <protection hidden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zoomScaleNormal="100" workbookViewId="0">
      <selection activeCell="B35" sqref="B35:G35"/>
    </sheetView>
  </sheetViews>
  <sheetFormatPr defaultColWidth="9.109375" defaultRowHeight="13.2" x14ac:dyDescent="0.25"/>
  <cols>
    <col min="1" max="1" width="3.44140625" style="1" customWidth="1"/>
    <col min="2" max="2" width="3" style="1" customWidth="1"/>
    <col min="3" max="3" width="2.6640625" style="1" customWidth="1"/>
    <col min="4" max="4" width="2.88671875" style="1" customWidth="1"/>
    <col min="5" max="5" width="2.5546875" style="1" customWidth="1"/>
    <col min="6" max="6" width="2.6640625" style="2" customWidth="1"/>
    <col min="7" max="7" width="52.6640625" style="2" customWidth="1"/>
    <col min="8" max="8" width="12.109375" style="3" customWidth="1"/>
    <col min="9" max="238" width="9.109375" style="1" customWidth="1"/>
    <col min="239" max="16384" width="9.109375" style="1"/>
  </cols>
  <sheetData>
    <row r="2" spans="1:8" ht="33" customHeight="1" x14ac:dyDescent="0.25">
      <c r="A2" s="4"/>
      <c r="B2" s="4"/>
      <c r="C2" s="4"/>
      <c r="D2" s="4"/>
      <c r="E2" s="4"/>
      <c r="F2" s="5"/>
      <c r="G2" s="92" t="s">
        <v>33</v>
      </c>
      <c r="H2" s="92"/>
    </row>
    <row r="3" spans="1:8" ht="12.75" customHeight="1" thickBot="1" x14ac:dyDescent="0.3">
      <c r="A3" s="4"/>
      <c r="B3" s="4"/>
      <c r="C3" s="4"/>
      <c r="D3" s="6"/>
      <c r="E3" s="6"/>
      <c r="F3" s="7"/>
      <c r="G3" s="7"/>
      <c r="H3" s="8"/>
    </row>
    <row r="4" spans="1:8" s="10" customFormat="1" ht="30.75" customHeight="1" x14ac:dyDescent="0.25">
      <c r="A4" s="9"/>
      <c r="B4" s="93" t="s">
        <v>7</v>
      </c>
      <c r="C4" s="94"/>
      <c r="D4" s="94"/>
      <c r="E4" s="94"/>
      <c r="F4" s="94"/>
      <c r="G4" s="94"/>
      <c r="H4" s="94" t="s">
        <v>34</v>
      </c>
    </row>
    <row r="5" spans="1:8" s="10" customFormat="1" ht="11.25" customHeight="1" x14ac:dyDescent="0.25">
      <c r="A5" s="9"/>
      <c r="B5" s="95"/>
      <c r="C5" s="96"/>
      <c r="D5" s="96"/>
      <c r="E5" s="96"/>
      <c r="F5" s="96"/>
      <c r="G5" s="96"/>
      <c r="H5" s="96"/>
    </row>
    <row r="6" spans="1:8" s="10" customFormat="1" ht="51" customHeight="1" thickBot="1" x14ac:dyDescent="0.3">
      <c r="A6" s="9"/>
      <c r="B6" s="97"/>
      <c r="C6" s="98"/>
      <c r="D6" s="98"/>
      <c r="E6" s="98"/>
      <c r="F6" s="98"/>
      <c r="G6" s="98"/>
      <c r="H6" s="98"/>
    </row>
    <row r="7" spans="1:8" s="10" customFormat="1" ht="12.75" hidden="1" customHeight="1" x14ac:dyDescent="0.25">
      <c r="A7" s="11"/>
      <c r="B7" s="27" t="s">
        <v>3</v>
      </c>
      <c r="C7" s="28"/>
      <c r="D7" s="28"/>
      <c r="E7" s="28" t="s">
        <v>2</v>
      </c>
      <c r="F7" s="29" t="s">
        <v>4</v>
      </c>
      <c r="G7" s="29" t="s">
        <v>5</v>
      </c>
      <c r="H7" s="28"/>
    </row>
    <row r="8" spans="1:8" s="13" customFormat="1" ht="12.75" customHeight="1" x14ac:dyDescent="0.2">
      <c r="A8" s="12"/>
      <c r="B8" s="99">
        <v>1</v>
      </c>
      <c r="C8" s="100"/>
      <c r="D8" s="100"/>
      <c r="E8" s="100"/>
      <c r="F8" s="100"/>
      <c r="G8" s="100"/>
      <c r="H8" s="30">
        <v>4</v>
      </c>
    </row>
    <row r="9" spans="1:8" s="10" customFormat="1" ht="21.75" hidden="1" customHeight="1" x14ac:dyDescent="0.25">
      <c r="A9" s="9"/>
      <c r="B9" s="81" t="s">
        <v>11</v>
      </c>
      <c r="C9" s="82"/>
      <c r="D9" s="82"/>
      <c r="E9" s="82"/>
      <c r="F9" s="82"/>
      <c r="G9" s="82"/>
      <c r="H9" s="14">
        <v>18858.2</v>
      </c>
    </row>
    <row r="10" spans="1:8" s="10" customFormat="1" ht="48.75" hidden="1" customHeight="1" x14ac:dyDescent="0.25">
      <c r="A10" s="9"/>
      <c r="B10" s="81" t="s">
        <v>12</v>
      </c>
      <c r="C10" s="82"/>
      <c r="D10" s="82"/>
      <c r="E10" s="82"/>
      <c r="F10" s="82"/>
      <c r="G10" s="82"/>
      <c r="H10" s="14">
        <v>1719</v>
      </c>
    </row>
    <row r="11" spans="1:8" s="10" customFormat="1" ht="39" hidden="1" customHeight="1" x14ac:dyDescent="0.25">
      <c r="A11" s="9"/>
      <c r="B11" s="81" t="s">
        <v>13</v>
      </c>
      <c r="C11" s="82"/>
      <c r="D11" s="82"/>
      <c r="E11" s="82"/>
      <c r="F11" s="82"/>
      <c r="G11" s="82"/>
      <c r="H11" s="14">
        <v>2749.4</v>
      </c>
    </row>
    <row r="12" spans="1:8" s="10" customFormat="1" ht="36" hidden="1" customHeight="1" x14ac:dyDescent="0.25">
      <c r="A12" s="9"/>
      <c r="B12" s="81" t="s">
        <v>14</v>
      </c>
      <c r="C12" s="82"/>
      <c r="D12" s="82"/>
      <c r="E12" s="82"/>
      <c r="F12" s="82"/>
      <c r="G12" s="82"/>
      <c r="H12" s="14">
        <v>0</v>
      </c>
    </row>
    <row r="13" spans="1:8" s="10" customFormat="1" ht="25.5" hidden="1" customHeight="1" x14ac:dyDescent="0.25">
      <c r="A13" s="9"/>
      <c r="B13" s="81" t="s">
        <v>15</v>
      </c>
      <c r="C13" s="82"/>
      <c r="D13" s="82"/>
      <c r="E13" s="82"/>
      <c r="F13" s="82"/>
      <c r="G13" s="82"/>
      <c r="H13" s="14">
        <v>22826.5</v>
      </c>
    </row>
    <row r="14" spans="1:8" s="10" customFormat="1" ht="38.25" hidden="1" customHeight="1" x14ac:dyDescent="0.25">
      <c r="A14" s="9"/>
      <c r="B14" s="81" t="s">
        <v>16</v>
      </c>
      <c r="C14" s="82"/>
      <c r="D14" s="82"/>
      <c r="E14" s="82"/>
      <c r="F14" s="82"/>
      <c r="G14" s="82"/>
      <c r="H14" s="14">
        <v>209520.5</v>
      </c>
    </row>
    <row r="15" spans="1:8" s="10" customFormat="1" ht="40.5" hidden="1" customHeight="1" x14ac:dyDescent="0.25">
      <c r="A15" s="9"/>
      <c r="B15" s="81" t="s">
        <v>17</v>
      </c>
      <c r="C15" s="82"/>
      <c r="D15" s="82"/>
      <c r="E15" s="82"/>
      <c r="F15" s="82"/>
      <c r="G15" s="82"/>
      <c r="H15" s="14">
        <v>49.8</v>
      </c>
    </row>
    <row r="16" spans="1:8" s="10" customFormat="1" ht="42" hidden="1" customHeight="1" x14ac:dyDescent="0.25">
      <c r="A16" s="9"/>
      <c r="B16" s="81" t="s">
        <v>18</v>
      </c>
      <c r="C16" s="82"/>
      <c r="D16" s="82"/>
      <c r="E16" s="82"/>
      <c r="F16" s="82"/>
      <c r="G16" s="82"/>
      <c r="H16" s="14">
        <v>7769.7</v>
      </c>
    </row>
    <row r="17" spans="1:11" s="10" customFormat="1" ht="105.75" hidden="1" customHeight="1" x14ac:dyDescent="0.25">
      <c r="A17" s="9"/>
      <c r="B17" s="81" t="s">
        <v>19</v>
      </c>
      <c r="C17" s="82"/>
      <c r="D17" s="82"/>
      <c r="E17" s="82"/>
      <c r="F17" s="82"/>
      <c r="G17" s="82"/>
      <c r="H17" s="14">
        <v>135384</v>
      </c>
      <c r="K17" s="25"/>
    </row>
    <row r="18" spans="1:11" s="10" customFormat="1" ht="32.25" hidden="1" customHeight="1" x14ac:dyDescent="0.25">
      <c r="A18" s="9"/>
      <c r="B18" s="31"/>
      <c r="C18" s="32"/>
      <c r="D18" s="32"/>
      <c r="E18" s="32"/>
      <c r="F18" s="88" t="s">
        <v>1</v>
      </c>
      <c r="G18" s="88"/>
      <c r="H18" s="14"/>
    </row>
    <row r="19" spans="1:11" s="10" customFormat="1" ht="34.5" hidden="1" customHeight="1" x14ac:dyDescent="0.25">
      <c r="A19" s="9"/>
      <c r="B19" s="31"/>
      <c r="C19" s="32"/>
      <c r="D19" s="32"/>
      <c r="E19" s="32"/>
      <c r="F19" s="88" t="s">
        <v>0</v>
      </c>
      <c r="G19" s="88"/>
      <c r="H19" s="14"/>
    </row>
    <row r="20" spans="1:11" s="10" customFormat="1" ht="27.75" hidden="1" customHeight="1" x14ac:dyDescent="0.25">
      <c r="A20" s="9"/>
      <c r="B20" s="81" t="s">
        <v>20</v>
      </c>
      <c r="C20" s="82"/>
      <c r="D20" s="82"/>
      <c r="E20" s="82"/>
      <c r="F20" s="82"/>
      <c r="G20" s="82"/>
      <c r="H20" s="14">
        <v>31771.1</v>
      </c>
    </row>
    <row r="21" spans="1:11" s="10" customFormat="1" ht="111.75" hidden="1" customHeight="1" x14ac:dyDescent="0.25">
      <c r="A21" s="9"/>
      <c r="B21" s="81" t="s">
        <v>21</v>
      </c>
      <c r="C21" s="82"/>
      <c r="D21" s="82"/>
      <c r="E21" s="82"/>
      <c r="F21" s="82"/>
      <c r="G21" s="82"/>
      <c r="H21" s="14">
        <v>105911.6</v>
      </c>
    </row>
    <row r="22" spans="1:11" s="10" customFormat="1" ht="29.25" hidden="1" customHeight="1" x14ac:dyDescent="0.25">
      <c r="A22" s="9"/>
      <c r="B22" s="81" t="s">
        <v>22</v>
      </c>
      <c r="C22" s="82"/>
      <c r="D22" s="82"/>
      <c r="E22" s="82"/>
      <c r="F22" s="82"/>
      <c r="G22" s="82"/>
      <c r="H22" s="14">
        <v>14715.5</v>
      </c>
    </row>
    <row r="23" spans="1:11" s="10" customFormat="1" ht="72" hidden="1" customHeight="1" x14ac:dyDescent="0.25">
      <c r="A23" s="9"/>
      <c r="B23" s="81" t="s">
        <v>23</v>
      </c>
      <c r="C23" s="82"/>
      <c r="D23" s="82"/>
      <c r="E23" s="82"/>
      <c r="F23" s="82"/>
      <c r="G23" s="82"/>
      <c r="H23" s="14">
        <v>96169.8</v>
      </c>
    </row>
    <row r="24" spans="1:11" s="10" customFormat="1" ht="69.75" hidden="1" customHeight="1" x14ac:dyDescent="0.25">
      <c r="A24" s="9"/>
      <c r="B24" s="81" t="s">
        <v>24</v>
      </c>
      <c r="C24" s="82"/>
      <c r="D24" s="82"/>
      <c r="E24" s="82"/>
      <c r="F24" s="82"/>
      <c r="G24" s="82"/>
      <c r="H24" s="14">
        <v>22038.7</v>
      </c>
    </row>
    <row r="25" spans="1:11" s="10" customFormat="1" ht="47.25" hidden="1" customHeight="1" x14ac:dyDescent="0.25">
      <c r="A25" s="9"/>
      <c r="B25" s="81" t="s">
        <v>25</v>
      </c>
      <c r="C25" s="82"/>
      <c r="D25" s="82"/>
      <c r="E25" s="82"/>
      <c r="F25" s="82"/>
      <c r="G25" s="82"/>
      <c r="H25" s="14">
        <v>0</v>
      </c>
    </row>
    <row r="26" spans="1:11" s="10" customFormat="1" ht="46.5" hidden="1" customHeight="1" x14ac:dyDescent="0.25">
      <c r="A26" s="9"/>
      <c r="B26" s="89" t="s">
        <v>26</v>
      </c>
      <c r="C26" s="90"/>
      <c r="D26" s="90"/>
      <c r="E26" s="90"/>
      <c r="F26" s="90"/>
      <c r="G26" s="91"/>
      <c r="H26" s="14">
        <v>0</v>
      </c>
    </row>
    <row r="27" spans="1:11" s="10" customFormat="1" ht="45.75" hidden="1" customHeight="1" x14ac:dyDescent="0.25">
      <c r="A27" s="9"/>
      <c r="B27" s="81" t="s">
        <v>27</v>
      </c>
      <c r="C27" s="82"/>
      <c r="D27" s="82"/>
      <c r="E27" s="82"/>
      <c r="F27" s="82"/>
      <c r="G27" s="82"/>
      <c r="H27" s="14">
        <v>62.1</v>
      </c>
    </row>
    <row r="28" spans="1:11" s="10" customFormat="1" ht="54" hidden="1" customHeight="1" x14ac:dyDescent="0.25">
      <c r="A28" s="9"/>
      <c r="B28" s="81" t="s">
        <v>28</v>
      </c>
      <c r="C28" s="82"/>
      <c r="D28" s="82"/>
      <c r="E28" s="82"/>
      <c r="F28" s="82"/>
      <c r="G28" s="82"/>
      <c r="H28" s="14">
        <v>20</v>
      </c>
      <c r="K28" s="24"/>
    </row>
    <row r="29" spans="1:11" s="10" customFormat="1" ht="43.5" hidden="1" customHeight="1" x14ac:dyDescent="0.25">
      <c r="A29" s="9"/>
      <c r="B29" s="81" t="s">
        <v>29</v>
      </c>
      <c r="C29" s="82"/>
      <c r="D29" s="82"/>
      <c r="E29" s="82"/>
      <c r="F29" s="82"/>
      <c r="G29" s="82"/>
      <c r="H29" s="14">
        <v>1173115.5</v>
      </c>
      <c r="K29" s="23"/>
    </row>
    <row r="30" spans="1:11" s="10" customFormat="1" ht="44.25" hidden="1" customHeight="1" x14ac:dyDescent="0.25">
      <c r="A30" s="9"/>
      <c r="B30" s="81" t="s">
        <v>30</v>
      </c>
      <c r="C30" s="82"/>
      <c r="D30" s="82"/>
      <c r="E30" s="82"/>
      <c r="F30" s="82"/>
      <c r="G30" s="82"/>
      <c r="H30" s="14">
        <v>0</v>
      </c>
      <c r="K30" s="23"/>
    </row>
    <row r="31" spans="1:11" s="10" customFormat="1" ht="26.25" hidden="1" customHeight="1" x14ac:dyDescent="0.25">
      <c r="A31" s="9"/>
      <c r="B31" s="81" t="s">
        <v>31</v>
      </c>
      <c r="C31" s="82"/>
      <c r="D31" s="82"/>
      <c r="E31" s="82"/>
      <c r="F31" s="82"/>
      <c r="G31" s="82"/>
      <c r="H31" s="14">
        <v>262172.79999999999</v>
      </c>
      <c r="K31" s="23"/>
    </row>
    <row r="32" spans="1:11" s="10" customFormat="1" ht="57.75" hidden="1" customHeight="1" x14ac:dyDescent="0.25">
      <c r="A32" s="9"/>
      <c r="B32" s="81" t="s">
        <v>32</v>
      </c>
      <c r="C32" s="82"/>
      <c r="D32" s="82"/>
      <c r="E32" s="82"/>
      <c r="F32" s="82"/>
      <c r="G32" s="82"/>
      <c r="H32" s="14">
        <v>45</v>
      </c>
    </row>
    <row r="33" spans="1:8" s="13" customFormat="1" ht="15" customHeight="1" x14ac:dyDescent="0.2">
      <c r="A33" s="15"/>
      <c r="B33" s="83" t="s">
        <v>35</v>
      </c>
      <c r="C33" s="84"/>
      <c r="D33" s="84"/>
      <c r="E33" s="84"/>
      <c r="F33" s="84"/>
      <c r="G33" s="85"/>
      <c r="H33" s="16">
        <f t="shared" ref="H33" si="0">H32+H31+H30+H29+H28+H27+H26+H25+H24+H23+H22+H21+H20+H17+H16+H15+H14+H13+H12+H11+H10+H9</f>
        <v>2104899.2000000002</v>
      </c>
    </row>
    <row r="34" spans="1:8" s="13" customFormat="1" ht="15" customHeight="1" x14ac:dyDescent="0.2">
      <c r="A34" s="15"/>
      <c r="B34" s="83" t="s">
        <v>38</v>
      </c>
      <c r="C34" s="84"/>
      <c r="D34" s="84"/>
      <c r="E34" s="84"/>
      <c r="F34" s="84"/>
      <c r="G34" s="85"/>
      <c r="H34" s="16">
        <f>SUM(H33/H37*100)</f>
        <v>97.731526394393882</v>
      </c>
    </row>
    <row r="35" spans="1:8" s="10" customFormat="1" ht="12.75" customHeight="1" x14ac:dyDescent="0.25">
      <c r="A35" s="9"/>
      <c r="B35" s="81" t="s">
        <v>36</v>
      </c>
      <c r="C35" s="82"/>
      <c r="D35" s="82"/>
      <c r="E35" s="82"/>
      <c r="F35" s="82"/>
      <c r="G35" s="82"/>
      <c r="H35" s="14">
        <v>48857.4</v>
      </c>
    </row>
    <row r="36" spans="1:8" s="10" customFormat="1" ht="12.75" customHeight="1" x14ac:dyDescent="0.25">
      <c r="A36" s="9"/>
      <c r="B36" s="81" t="s">
        <v>37</v>
      </c>
      <c r="C36" s="82"/>
      <c r="D36" s="82"/>
      <c r="E36" s="82"/>
      <c r="F36" s="82"/>
      <c r="G36" s="82"/>
      <c r="H36" s="33">
        <f>SUM(H35)/H37*100</f>
        <v>2.2684736056061303</v>
      </c>
    </row>
    <row r="37" spans="1:8" s="18" customFormat="1" ht="17.25" customHeight="1" thickBot="1" x14ac:dyDescent="0.25">
      <c r="A37" s="17"/>
      <c r="B37" s="86" t="s">
        <v>8</v>
      </c>
      <c r="C37" s="87"/>
      <c r="D37" s="87"/>
      <c r="E37" s="87"/>
      <c r="F37" s="87"/>
      <c r="G37" s="87"/>
      <c r="H37" s="26">
        <f>H35+H33</f>
        <v>2153756.6</v>
      </c>
    </row>
    <row r="38" spans="1:8" s="10" customFormat="1" ht="12.75" customHeight="1" x14ac:dyDescent="0.25">
      <c r="A38" s="19"/>
      <c r="B38" s="20"/>
      <c r="C38" s="20"/>
      <c r="D38" s="20"/>
      <c r="E38" s="20"/>
      <c r="F38" s="21"/>
      <c r="G38" s="21"/>
      <c r="H38" s="22"/>
    </row>
  </sheetData>
  <mergeCells count="33">
    <mergeCell ref="G2:H2"/>
    <mergeCell ref="B4:G6"/>
    <mergeCell ref="H4:H6"/>
    <mergeCell ref="F18:G18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0:G30"/>
    <mergeCell ref="F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G31"/>
    <mergeCell ref="B32:G32"/>
    <mergeCell ref="B33:G33"/>
    <mergeCell ref="B35:G35"/>
    <mergeCell ref="B37:G37"/>
    <mergeCell ref="B34:G34"/>
    <mergeCell ref="B36:G36"/>
  </mergeCells>
  <pageMargins left="0.78740157480314965" right="0.39370078740157483" top="0.98425196850393704" bottom="0.59055118110236227" header="0.51181102362204722" footer="0.51181102362204722"/>
  <pageSetup paperSize="9" scale="61" fitToHeight="0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tabSelected="1" topLeftCell="A2" zoomScaleNormal="100" workbookViewId="0">
      <selection activeCell="J9" sqref="J9"/>
    </sheetView>
  </sheetViews>
  <sheetFormatPr defaultColWidth="9.109375" defaultRowHeight="13.2" x14ac:dyDescent="0.25"/>
  <cols>
    <col min="1" max="1" width="4.88671875" style="1" customWidth="1"/>
    <col min="2" max="2" width="3" style="1" customWidth="1"/>
    <col min="3" max="3" width="2.6640625" style="1" customWidth="1"/>
    <col min="4" max="4" width="2.88671875" style="1" customWidth="1"/>
    <col min="5" max="5" width="2.5546875" style="1" customWidth="1"/>
    <col min="6" max="6" width="2.6640625" style="2" customWidth="1"/>
    <col min="7" max="7" width="52.6640625" style="2" customWidth="1"/>
    <col min="8" max="8" width="16.33203125" style="2" customWidth="1"/>
    <col min="9" max="9" width="13.6640625" style="3" customWidth="1"/>
    <col min="10" max="10" width="12.109375" style="3" customWidth="1"/>
    <col min="11" max="12" width="13" style="3" customWidth="1"/>
    <col min="13" max="13" width="40.6640625" style="1" hidden="1" customWidth="1"/>
    <col min="14" max="14" width="39.88671875" style="1" hidden="1" customWidth="1"/>
    <col min="15" max="244" width="9.109375" style="1" customWidth="1"/>
    <col min="245" max="16384" width="9.109375" style="1"/>
  </cols>
  <sheetData>
    <row r="1" spans="1:17" x14ac:dyDescent="0.25">
      <c r="I1" s="34"/>
      <c r="N1" s="35"/>
    </row>
    <row r="2" spans="1:17" ht="50.25" customHeight="1" x14ac:dyDescent="0.3">
      <c r="A2" s="4"/>
      <c r="B2" s="109" t="s">
        <v>72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7" ht="12.75" customHeight="1" thickBot="1" x14ac:dyDescent="0.3">
      <c r="A3" s="4"/>
      <c r="B3" s="4"/>
      <c r="C3" s="4"/>
      <c r="D3" s="6"/>
      <c r="E3" s="6"/>
      <c r="F3" s="7"/>
      <c r="G3" s="7"/>
      <c r="H3" s="7"/>
      <c r="I3" s="8"/>
      <c r="J3" s="8"/>
      <c r="K3" s="8"/>
      <c r="L3" s="36"/>
      <c r="M3" s="4"/>
    </row>
    <row r="4" spans="1:17" s="10" customFormat="1" ht="30.75" customHeight="1" x14ac:dyDescent="0.25">
      <c r="A4" s="9"/>
      <c r="B4" s="127" t="s">
        <v>41</v>
      </c>
      <c r="C4" s="101"/>
      <c r="D4" s="101"/>
      <c r="E4" s="101"/>
      <c r="F4" s="101"/>
      <c r="G4" s="101"/>
      <c r="H4" s="104" t="s">
        <v>48</v>
      </c>
      <c r="I4" s="101" t="s">
        <v>73</v>
      </c>
      <c r="J4" s="101" t="s">
        <v>74</v>
      </c>
      <c r="K4" s="101" t="s">
        <v>76</v>
      </c>
      <c r="L4" s="101" t="s">
        <v>75</v>
      </c>
      <c r="M4" s="113" t="s">
        <v>39</v>
      </c>
      <c r="N4" s="110" t="s">
        <v>40</v>
      </c>
    </row>
    <row r="5" spans="1:17" s="10" customFormat="1" ht="11.25" customHeight="1" x14ac:dyDescent="0.25">
      <c r="A5" s="9"/>
      <c r="B5" s="128"/>
      <c r="C5" s="102"/>
      <c r="D5" s="102"/>
      <c r="E5" s="102"/>
      <c r="F5" s="102"/>
      <c r="G5" s="102"/>
      <c r="H5" s="105"/>
      <c r="I5" s="102"/>
      <c r="J5" s="102"/>
      <c r="K5" s="102"/>
      <c r="L5" s="102"/>
      <c r="M5" s="114"/>
      <c r="N5" s="111"/>
    </row>
    <row r="6" spans="1:17" s="10" customFormat="1" ht="51" customHeight="1" thickBot="1" x14ac:dyDescent="0.3">
      <c r="A6" s="9"/>
      <c r="B6" s="129"/>
      <c r="C6" s="103"/>
      <c r="D6" s="103"/>
      <c r="E6" s="103"/>
      <c r="F6" s="103"/>
      <c r="G6" s="103"/>
      <c r="H6" s="106"/>
      <c r="I6" s="103"/>
      <c r="J6" s="103"/>
      <c r="K6" s="103"/>
      <c r="L6" s="103"/>
      <c r="M6" s="115"/>
      <c r="N6" s="112"/>
    </row>
    <row r="7" spans="1:17" s="10" customFormat="1" ht="12.75" hidden="1" customHeight="1" x14ac:dyDescent="0.25">
      <c r="A7" s="11"/>
      <c r="B7" s="37" t="s">
        <v>3</v>
      </c>
      <c r="C7" s="38"/>
      <c r="D7" s="38"/>
      <c r="E7" s="38" t="s">
        <v>2</v>
      </c>
      <c r="F7" s="39" t="s">
        <v>4</v>
      </c>
      <c r="G7" s="39" t="s">
        <v>5</v>
      </c>
      <c r="H7" s="40"/>
      <c r="I7" s="38" t="s">
        <v>6</v>
      </c>
      <c r="J7" s="38"/>
      <c r="K7" s="38"/>
      <c r="L7" s="38"/>
      <c r="M7" s="41"/>
      <c r="N7" s="42"/>
    </row>
    <row r="8" spans="1:17" s="13" customFormat="1" ht="12.75" customHeight="1" thickBot="1" x14ac:dyDescent="0.25">
      <c r="A8" s="12"/>
      <c r="B8" s="116">
        <v>1</v>
      </c>
      <c r="C8" s="117"/>
      <c r="D8" s="117"/>
      <c r="E8" s="117"/>
      <c r="F8" s="117"/>
      <c r="G8" s="117"/>
      <c r="H8" s="43">
        <v>2</v>
      </c>
      <c r="I8" s="44">
        <v>3</v>
      </c>
      <c r="J8" s="44">
        <v>4</v>
      </c>
      <c r="K8" s="44">
        <v>5</v>
      </c>
      <c r="L8" s="44">
        <v>6</v>
      </c>
      <c r="M8" s="45">
        <v>7</v>
      </c>
      <c r="N8" s="46">
        <v>8</v>
      </c>
    </row>
    <row r="9" spans="1:17" s="10" customFormat="1" ht="39" customHeight="1" x14ac:dyDescent="0.25">
      <c r="A9" s="9"/>
      <c r="B9" s="125" t="s">
        <v>49</v>
      </c>
      <c r="C9" s="126"/>
      <c r="D9" s="126"/>
      <c r="E9" s="126"/>
      <c r="F9" s="126"/>
      <c r="G9" s="126"/>
      <c r="H9" s="47">
        <v>49967.7</v>
      </c>
      <c r="I9" s="47">
        <v>49967.7</v>
      </c>
      <c r="J9" s="48">
        <v>23509.3</v>
      </c>
      <c r="K9" s="48">
        <f>J9*100/H9</f>
        <v>47.048993649897838</v>
      </c>
      <c r="L9" s="49">
        <f>J9*100/I9</f>
        <v>47.048993649897838</v>
      </c>
      <c r="M9" s="50"/>
      <c r="N9" s="51"/>
    </row>
    <row r="10" spans="1:17" s="10" customFormat="1" ht="39" customHeight="1" x14ac:dyDescent="0.25">
      <c r="A10" s="9"/>
      <c r="B10" s="107" t="s">
        <v>50</v>
      </c>
      <c r="C10" s="108"/>
      <c r="D10" s="108"/>
      <c r="E10" s="108"/>
      <c r="F10" s="108"/>
      <c r="G10" s="108"/>
      <c r="H10" s="52">
        <v>2668</v>
      </c>
      <c r="I10" s="52">
        <v>2668</v>
      </c>
      <c r="J10" s="53">
        <v>1418.8</v>
      </c>
      <c r="K10" s="53">
        <f t="shared" ref="K10:K33" si="0">J10*100/H10</f>
        <v>53.178410794602698</v>
      </c>
      <c r="L10" s="54">
        <f>J10*100/I10</f>
        <v>53.178410794602698</v>
      </c>
      <c r="M10" s="55"/>
      <c r="N10" s="56"/>
    </row>
    <row r="11" spans="1:17" s="10" customFormat="1" ht="39" customHeight="1" x14ac:dyDescent="0.25">
      <c r="A11" s="9"/>
      <c r="B11" s="107" t="s">
        <v>51</v>
      </c>
      <c r="C11" s="108"/>
      <c r="D11" s="108"/>
      <c r="E11" s="108"/>
      <c r="F11" s="108"/>
      <c r="G11" s="108"/>
      <c r="H11" s="52">
        <v>22246.5</v>
      </c>
      <c r="I11" s="52">
        <v>22246.5</v>
      </c>
      <c r="J11" s="53">
        <v>4880</v>
      </c>
      <c r="K11" s="53">
        <f t="shared" si="0"/>
        <v>21.936034881891533</v>
      </c>
      <c r="L11" s="54">
        <f t="shared" ref="L11:L33" si="1">J11*100/I11</f>
        <v>21.936034881891533</v>
      </c>
      <c r="M11" s="57" t="s">
        <v>44</v>
      </c>
      <c r="N11" s="58" t="s">
        <v>44</v>
      </c>
    </row>
    <row r="12" spans="1:17" s="10" customFormat="1" ht="39" customHeight="1" x14ac:dyDescent="0.25">
      <c r="A12" s="9"/>
      <c r="B12" s="107" t="s">
        <v>52</v>
      </c>
      <c r="C12" s="108"/>
      <c r="D12" s="108"/>
      <c r="E12" s="108"/>
      <c r="F12" s="108"/>
      <c r="G12" s="108"/>
      <c r="H12" s="52">
        <v>6977</v>
      </c>
      <c r="I12" s="52">
        <v>6977</v>
      </c>
      <c r="J12" s="53">
        <v>4221.2</v>
      </c>
      <c r="K12" s="53">
        <f t="shared" si="0"/>
        <v>60.501648272896659</v>
      </c>
      <c r="L12" s="54">
        <f t="shared" si="1"/>
        <v>60.501648272896659</v>
      </c>
      <c r="M12" s="59" t="s">
        <v>42</v>
      </c>
      <c r="N12" s="60" t="s">
        <v>42</v>
      </c>
    </row>
    <row r="13" spans="1:17" s="10" customFormat="1" ht="39" customHeight="1" x14ac:dyDescent="0.25">
      <c r="A13" s="9"/>
      <c r="B13" s="107" t="s">
        <v>53</v>
      </c>
      <c r="C13" s="108"/>
      <c r="D13" s="108"/>
      <c r="E13" s="108"/>
      <c r="F13" s="108"/>
      <c r="G13" s="108"/>
      <c r="H13" s="52">
        <v>43259.9</v>
      </c>
      <c r="I13" s="52">
        <v>43892.4</v>
      </c>
      <c r="J13" s="53">
        <v>21368.1</v>
      </c>
      <c r="K13" s="53">
        <f t="shared" si="0"/>
        <v>49.394705027057391</v>
      </c>
      <c r="L13" s="54">
        <f t="shared" si="1"/>
        <v>48.682915493342811</v>
      </c>
      <c r="M13" s="61"/>
      <c r="N13" s="62"/>
    </row>
    <row r="14" spans="1:17" s="10" customFormat="1" ht="39" customHeight="1" x14ac:dyDescent="0.25">
      <c r="A14" s="9"/>
      <c r="B14" s="107" t="s">
        <v>54</v>
      </c>
      <c r="C14" s="108"/>
      <c r="D14" s="108"/>
      <c r="E14" s="108"/>
      <c r="F14" s="108"/>
      <c r="G14" s="108"/>
      <c r="H14" s="52">
        <v>568446.4</v>
      </c>
      <c r="I14" s="52">
        <v>577300.4</v>
      </c>
      <c r="J14" s="53">
        <v>300211</v>
      </c>
      <c r="K14" s="53">
        <f>J14*100/H14</f>
        <v>52.812543099929911</v>
      </c>
      <c r="L14" s="54">
        <f t="shared" si="1"/>
        <v>52.002562270873185</v>
      </c>
      <c r="M14" s="59"/>
      <c r="N14" s="60"/>
    </row>
    <row r="15" spans="1:17" s="10" customFormat="1" ht="39" customHeight="1" x14ac:dyDescent="0.25">
      <c r="A15" s="9"/>
      <c r="B15" s="107" t="s">
        <v>55</v>
      </c>
      <c r="C15" s="108"/>
      <c r="D15" s="108"/>
      <c r="E15" s="108"/>
      <c r="F15" s="108"/>
      <c r="G15" s="108"/>
      <c r="H15" s="52">
        <v>326.5</v>
      </c>
      <c r="I15" s="52">
        <v>326.5</v>
      </c>
      <c r="J15" s="53">
        <v>107</v>
      </c>
      <c r="K15" s="53">
        <f t="shared" si="0"/>
        <v>32.771822358346093</v>
      </c>
      <c r="L15" s="54">
        <f t="shared" si="1"/>
        <v>32.771822358346093</v>
      </c>
      <c r="M15" s="59" t="s">
        <v>46</v>
      </c>
      <c r="N15" s="60" t="s">
        <v>46</v>
      </c>
    </row>
    <row r="16" spans="1:17" s="10" customFormat="1" ht="39" customHeight="1" x14ac:dyDescent="0.25">
      <c r="A16" s="9"/>
      <c r="B16" s="107" t="s">
        <v>56</v>
      </c>
      <c r="C16" s="108"/>
      <c r="D16" s="108"/>
      <c r="E16" s="108"/>
      <c r="F16" s="108"/>
      <c r="G16" s="108"/>
      <c r="H16" s="52">
        <v>26898</v>
      </c>
      <c r="I16" s="52">
        <v>26898</v>
      </c>
      <c r="J16" s="53">
        <v>13889.7</v>
      </c>
      <c r="K16" s="53">
        <f t="shared" si="0"/>
        <v>51.638411777827351</v>
      </c>
      <c r="L16" s="54">
        <f>J16*100/I16</f>
        <v>51.638411777827351</v>
      </c>
      <c r="M16" s="63"/>
      <c r="N16" s="64"/>
      <c r="Q16" s="65"/>
    </row>
    <row r="17" spans="1:17" s="10" customFormat="1" ht="39" customHeight="1" x14ac:dyDescent="0.25">
      <c r="A17" s="9"/>
      <c r="B17" s="107" t="s">
        <v>57</v>
      </c>
      <c r="C17" s="108"/>
      <c r="D17" s="108"/>
      <c r="E17" s="108"/>
      <c r="F17" s="108"/>
      <c r="G17" s="108"/>
      <c r="H17" s="52">
        <v>337837.7</v>
      </c>
      <c r="I17" s="52">
        <v>337837.7</v>
      </c>
      <c r="J17" s="53">
        <v>183591.3</v>
      </c>
      <c r="K17" s="53">
        <f t="shared" si="0"/>
        <v>54.343046971963162</v>
      </c>
      <c r="L17" s="54">
        <f t="shared" si="1"/>
        <v>54.343046971963162</v>
      </c>
      <c r="M17" s="59"/>
      <c r="N17" s="60"/>
      <c r="Q17" s="66"/>
    </row>
    <row r="18" spans="1:17" s="10" customFormat="1" ht="39" customHeight="1" x14ac:dyDescent="0.25">
      <c r="A18" s="9"/>
      <c r="B18" s="107" t="s">
        <v>58</v>
      </c>
      <c r="C18" s="108"/>
      <c r="D18" s="108"/>
      <c r="E18" s="108"/>
      <c r="F18" s="108"/>
      <c r="G18" s="108"/>
      <c r="H18" s="52">
        <v>29187</v>
      </c>
      <c r="I18" s="52">
        <v>36815.599999999999</v>
      </c>
      <c r="J18" s="53">
        <v>9487.2000000000007</v>
      </c>
      <c r="K18" s="53">
        <f t="shared" si="0"/>
        <v>32.504882310617745</v>
      </c>
      <c r="L18" s="54">
        <f t="shared" si="1"/>
        <v>25.769510750877348</v>
      </c>
      <c r="M18" s="61"/>
      <c r="N18" s="62"/>
      <c r="Q18" s="65"/>
    </row>
    <row r="19" spans="1:17" s="10" customFormat="1" ht="39" customHeight="1" x14ac:dyDescent="0.25">
      <c r="A19" s="9"/>
      <c r="B19" s="107" t="s">
        <v>59</v>
      </c>
      <c r="C19" s="108"/>
      <c r="D19" s="108"/>
      <c r="E19" s="108"/>
      <c r="F19" s="108"/>
      <c r="G19" s="108"/>
      <c r="H19" s="52">
        <v>68364.600000000006</v>
      </c>
      <c r="I19" s="52">
        <v>243070</v>
      </c>
      <c r="J19" s="53">
        <v>207047.6</v>
      </c>
      <c r="K19" s="53">
        <f t="shared" si="0"/>
        <v>302.85791184326388</v>
      </c>
      <c r="L19" s="54">
        <f t="shared" si="1"/>
        <v>85.180236145966177</v>
      </c>
      <c r="M19" s="59" t="s">
        <v>47</v>
      </c>
      <c r="N19" s="59" t="s">
        <v>47</v>
      </c>
    </row>
    <row r="20" spans="1:17" s="10" customFormat="1" ht="39" customHeight="1" x14ac:dyDescent="0.25">
      <c r="A20" s="9"/>
      <c r="B20" s="107" t="s">
        <v>60</v>
      </c>
      <c r="C20" s="108"/>
      <c r="D20" s="108"/>
      <c r="E20" s="108"/>
      <c r="F20" s="108"/>
      <c r="G20" s="108"/>
      <c r="H20" s="52">
        <v>48759.1</v>
      </c>
      <c r="I20" s="52">
        <v>43390.9</v>
      </c>
      <c r="J20" s="53">
        <v>25594.9</v>
      </c>
      <c r="K20" s="53">
        <f t="shared" si="0"/>
        <v>52.492560363091201</v>
      </c>
      <c r="L20" s="54">
        <f t="shared" si="1"/>
        <v>58.986792161490079</v>
      </c>
      <c r="M20" s="63"/>
      <c r="N20" s="64"/>
    </row>
    <row r="21" spans="1:17" s="10" customFormat="1" ht="39" customHeight="1" x14ac:dyDescent="0.25">
      <c r="A21" s="9"/>
      <c r="B21" s="107" t="s">
        <v>61</v>
      </c>
      <c r="C21" s="108"/>
      <c r="D21" s="108"/>
      <c r="E21" s="108"/>
      <c r="F21" s="108"/>
      <c r="G21" s="108"/>
      <c r="H21" s="52">
        <v>359566.7</v>
      </c>
      <c r="I21" s="52">
        <v>373070.8</v>
      </c>
      <c r="J21" s="53">
        <v>182548.4</v>
      </c>
      <c r="K21" s="53">
        <f t="shared" si="0"/>
        <v>50.768995015389358</v>
      </c>
      <c r="L21" s="54">
        <f t="shared" si="1"/>
        <v>48.931302047761449</v>
      </c>
      <c r="M21" s="59" t="s">
        <v>42</v>
      </c>
      <c r="N21" s="59" t="s">
        <v>42</v>
      </c>
    </row>
    <row r="22" spans="1:17" s="10" customFormat="1" ht="39" customHeight="1" x14ac:dyDescent="0.25">
      <c r="A22" s="9"/>
      <c r="B22" s="107" t="s">
        <v>62</v>
      </c>
      <c r="C22" s="108"/>
      <c r="D22" s="108"/>
      <c r="E22" s="108"/>
      <c r="F22" s="108"/>
      <c r="G22" s="108"/>
      <c r="H22" s="52">
        <v>285616.59999999998</v>
      </c>
      <c r="I22" s="52">
        <v>361094.1</v>
      </c>
      <c r="J22" s="53">
        <v>119459.1</v>
      </c>
      <c r="K22" s="53">
        <f t="shared" si="0"/>
        <v>41.824984962358634</v>
      </c>
      <c r="L22" s="54">
        <f t="shared" si="1"/>
        <v>33.082539980575703</v>
      </c>
      <c r="M22" s="67"/>
      <c r="N22" s="68"/>
    </row>
    <row r="23" spans="1:17" s="10" customFormat="1" ht="39" customHeight="1" x14ac:dyDescent="0.25">
      <c r="A23" s="9"/>
      <c r="B23" s="107" t="s">
        <v>63</v>
      </c>
      <c r="C23" s="108"/>
      <c r="D23" s="108"/>
      <c r="E23" s="108"/>
      <c r="F23" s="108"/>
      <c r="G23" s="108"/>
      <c r="H23" s="52">
        <v>5594</v>
      </c>
      <c r="I23" s="52">
        <v>5594</v>
      </c>
      <c r="J23" s="53">
        <v>0</v>
      </c>
      <c r="K23" s="53">
        <f t="shared" si="0"/>
        <v>0</v>
      </c>
      <c r="L23" s="54">
        <f t="shared" si="1"/>
        <v>0</v>
      </c>
      <c r="M23" s="67" t="s">
        <v>47</v>
      </c>
      <c r="N23" s="68" t="s">
        <v>47</v>
      </c>
    </row>
    <row r="24" spans="1:17" s="10" customFormat="1" ht="39" customHeight="1" x14ac:dyDescent="0.25">
      <c r="A24" s="9"/>
      <c r="B24" s="107" t="s">
        <v>64</v>
      </c>
      <c r="C24" s="108"/>
      <c r="D24" s="108"/>
      <c r="E24" s="108"/>
      <c r="F24" s="108"/>
      <c r="G24" s="108"/>
      <c r="H24" s="52">
        <v>15325.9</v>
      </c>
      <c r="I24" s="52">
        <v>16340.4</v>
      </c>
      <c r="J24" s="53">
        <v>4083.8</v>
      </c>
      <c r="K24" s="53">
        <f t="shared" si="0"/>
        <v>26.646395970220347</v>
      </c>
      <c r="L24" s="54">
        <f t="shared" si="1"/>
        <v>24.992044258402487</v>
      </c>
      <c r="M24" s="69" t="s">
        <v>47</v>
      </c>
      <c r="N24" s="70" t="s">
        <v>47</v>
      </c>
    </row>
    <row r="25" spans="1:17" s="10" customFormat="1" ht="39" customHeight="1" x14ac:dyDescent="0.25">
      <c r="A25" s="9"/>
      <c r="B25" s="107" t="s">
        <v>69</v>
      </c>
      <c r="C25" s="108"/>
      <c r="D25" s="108"/>
      <c r="E25" s="108"/>
      <c r="F25" s="108"/>
      <c r="G25" s="108"/>
      <c r="H25" s="52">
        <v>757.5</v>
      </c>
      <c r="I25" s="52">
        <v>980.5</v>
      </c>
      <c r="J25" s="53">
        <v>310.10000000000002</v>
      </c>
      <c r="K25" s="53">
        <f t="shared" si="0"/>
        <v>40.937293729372939</v>
      </c>
      <c r="L25" s="54">
        <f t="shared" si="1"/>
        <v>31.62672106068333</v>
      </c>
      <c r="M25" s="55" t="s">
        <v>45</v>
      </c>
      <c r="N25" s="55" t="s">
        <v>45</v>
      </c>
    </row>
    <row r="26" spans="1:17" s="10" customFormat="1" ht="39" customHeight="1" x14ac:dyDescent="0.25">
      <c r="A26" s="9"/>
      <c r="B26" s="107" t="s">
        <v>65</v>
      </c>
      <c r="C26" s="108"/>
      <c r="D26" s="108"/>
      <c r="E26" s="108"/>
      <c r="F26" s="108"/>
      <c r="G26" s="108"/>
      <c r="H26" s="52">
        <v>3034.9</v>
      </c>
      <c r="I26" s="52">
        <v>3034.9</v>
      </c>
      <c r="J26" s="53">
        <v>154</v>
      </c>
      <c r="K26" s="53">
        <f t="shared" si="0"/>
        <v>5.074302283436027</v>
      </c>
      <c r="L26" s="54">
        <f t="shared" si="1"/>
        <v>5.074302283436027</v>
      </c>
      <c r="M26" s="67" t="s">
        <v>43</v>
      </c>
      <c r="N26" s="68" t="s">
        <v>43</v>
      </c>
      <c r="Q26" s="24"/>
    </row>
    <row r="27" spans="1:17" s="10" customFormat="1" ht="39" customHeight="1" x14ac:dyDescent="0.25">
      <c r="A27" s="9"/>
      <c r="B27" s="107" t="s">
        <v>70</v>
      </c>
      <c r="C27" s="108"/>
      <c r="D27" s="108"/>
      <c r="E27" s="108"/>
      <c r="F27" s="108"/>
      <c r="G27" s="108"/>
      <c r="H27" s="52">
        <v>8559.9</v>
      </c>
      <c r="I27" s="52">
        <v>14612.8</v>
      </c>
      <c r="J27" s="53">
        <v>2131</v>
      </c>
      <c r="K27" s="53">
        <f t="shared" si="0"/>
        <v>24.89515064428323</v>
      </c>
      <c r="L27" s="54">
        <f t="shared" si="1"/>
        <v>14.583105222818352</v>
      </c>
      <c r="M27" s="67"/>
      <c r="N27" s="68"/>
      <c r="Q27" s="24"/>
    </row>
    <row r="28" spans="1:17" s="10" customFormat="1" ht="39" customHeight="1" x14ac:dyDescent="0.25">
      <c r="A28" s="9"/>
      <c r="B28" s="107" t="s">
        <v>66</v>
      </c>
      <c r="C28" s="108"/>
      <c r="D28" s="108"/>
      <c r="E28" s="108"/>
      <c r="F28" s="108"/>
      <c r="G28" s="108"/>
      <c r="H28" s="52">
        <v>550421.80000000005</v>
      </c>
      <c r="I28" s="52">
        <v>551477.4</v>
      </c>
      <c r="J28" s="53">
        <v>284979.7</v>
      </c>
      <c r="K28" s="53">
        <f t="shared" si="0"/>
        <v>51.774784356288208</v>
      </c>
      <c r="L28" s="54">
        <f t="shared" si="1"/>
        <v>51.675680635326124</v>
      </c>
      <c r="M28" s="67"/>
      <c r="N28" s="68"/>
      <c r="Q28" s="24"/>
    </row>
    <row r="29" spans="1:17" s="10" customFormat="1" ht="39" customHeight="1" x14ac:dyDescent="0.25">
      <c r="A29" s="9"/>
      <c r="B29" s="107" t="s">
        <v>67</v>
      </c>
      <c r="C29" s="108"/>
      <c r="D29" s="108"/>
      <c r="E29" s="108"/>
      <c r="F29" s="108"/>
      <c r="G29" s="108"/>
      <c r="H29" s="52">
        <v>47983.6</v>
      </c>
      <c r="I29" s="52">
        <v>50260.3</v>
      </c>
      <c r="J29" s="53">
        <v>2839.5</v>
      </c>
      <c r="K29" s="53">
        <f t="shared" si="0"/>
        <v>5.9176468626780823</v>
      </c>
      <c r="L29" s="54">
        <f t="shared" si="1"/>
        <v>5.6495882436037981</v>
      </c>
      <c r="M29" s="67"/>
      <c r="N29" s="68"/>
      <c r="Q29" s="24"/>
    </row>
    <row r="30" spans="1:17" s="10" customFormat="1" ht="39" customHeight="1" x14ac:dyDescent="0.25">
      <c r="A30" s="9"/>
      <c r="B30" s="122" t="s">
        <v>68</v>
      </c>
      <c r="C30" s="123"/>
      <c r="D30" s="123"/>
      <c r="E30" s="123"/>
      <c r="F30" s="123"/>
      <c r="G30" s="124"/>
      <c r="H30" s="52">
        <v>71783.5</v>
      </c>
      <c r="I30" s="52">
        <v>72473.5</v>
      </c>
      <c r="J30" s="53">
        <v>37406.300000000003</v>
      </c>
      <c r="K30" s="53">
        <f t="shared" si="0"/>
        <v>52.109885976582369</v>
      </c>
      <c r="L30" s="54">
        <f t="shared" si="1"/>
        <v>51.613762271726912</v>
      </c>
      <c r="M30" s="67"/>
      <c r="N30" s="68"/>
      <c r="Q30" s="24"/>
    </row>
    <row r="31" spans="1:17" s="10" customFormat="1" ht="39" customHeight="1" x14ac:dyDescent="0.25">
      <c r="A31" s="9"/>
      <c r="B31" s="107" t="s">
        <v>71</v>
      </c>
      <c r="C31" s="108"/>
      <c r="D31" s="108"/>
      <c r="E31" s="108"/>
      <c r="F31" s="108"/>
      <c r="G31" s="108"/>
      <c r="H31" s="52">
        <v>3083987.9</v>
      </c>
      <c r="I31" s="52">
        <v>3103883.6</v>
      </c>
      <c r="J31" s="53">
        <v>1697071.7</v>
      </c>
      <c r="K31" s="53">
        <f t="shared" si="0"/>
        <v>55.028481142873488</v>
      </c>
      <c r="L31" s="54">
        <f t="shared" si="1"/>
        <v>54.675752015958331</v>
      </c>
      <c r="M31" s="63"/>
      <c r="N31" s="64"/>
      <c r="Q31" s="71"/>
    </row>
    <row r="32" spans="1:17" s="13" customFormat="1" ht="15" customHeight="1" x14ac:dyDescent="0.2">
      <c r="A32" s="15"/>
      <c r="B32" s="120" t="s">
        <v>9</v>
      </c>
      <c r="C32" s="121"/>
      <c r="D32" s="121"/>
      <c r="E32" s="121"/>
      <c r="F32" s="121"/>
      <c r="G32" s="121"/>
      <c r="H32" s="72">
        <f>H9+H10+H11+H12+H13+H14+H15+H16+H17+H18+H19+H20+H21+H22+H23+H24+H25+H26+H27+H28+H29+H30+H31</f>
        <v>5637570.7000000002</v>
      </c>
      <c r="I32" s="72">
        <f t="shared" ref="I32:J32" si="2">I9+I10+I11+I12+I13+I14+I15+I16+I17+I18+I19+I20+I21+I22+I23+I24+I25+I26+I27+I28+I29+I30+I31</f>
        <v>5944213</v>
      </c>
      <c r="J32" s="72">
        <f t="shared" si="2"/>
        <v>3126309.7</v>
      </c>
      <c r="K32" s="72">
        <f t="shared" ref="K32:K34" si="3">J32*100/H32</f>
        <v>55.45490897346972</v>
      </c>
      <c r="L32" s="73">
        <f>J32*100/I32</f>
        <v>52.594173526419731</v>
      </c>
      <c r="M32" s="74"/>
      <c r="N32" s="75"/>
    </row>
    <row r="33" spans="1:14" s="10" customFormat="1" ht="18" customHeight="1" x14ac:dyDescent="0.25">
      <c r="A33" s="9"/>
      <c r="B33" s="107" t="s">
        <v>10</v>
      </c>
      <c r="C33" s="108"/>
      <c r="D33" s="108"/>
      <c r="E33" s="108"/>
      <c r="F33" s="108"/>
      <c r="G33" s="108"/>
      <c r="H33" s="52">
        <v>48080.6</v>
      </c>
      <c r="I33" s="52">
        <v>54244.9</v>
      </c>
      <c r="J33" s="53">
        <v>33788.199999999997</v>
      </c>
      <c r="K33" s="53">
        <f t="shared" si="0"/>
        <v>70.274081438251599</v>
      </c>
      <c r="L33" s="54">
        <f t="shared" si="1"/>
        <v>62.28825198313573</v>
      </c>
      <c r="M33" s="61"/>
      <c r="N33" s="62"/>
    </row>
    <row r="34" spans="1:14" s="18" customFormat="1" ht="17.25" customHeight="1" thickBot="1" x14ac:dyDescent="0.25">
      <c r="A34" s="17"/>
      <c r="B34" s="118" t="s">
        <v>8</v>
      </c>
      <c r="C34" s="119"/>
      <c r="D34" s="119"/>
      <c r="E34" s="119"/>
      <c r="F34" s="119"/>
      <c r="G34" s="119"/>
      <c r="H34" s="76">
        <f>H33+H32</f>
        <v>5685651.2999999998</v>
      </c>
      <c r="I34" s="76">
        <f>I33+I32</f>
        <v>5998457.9000000004</v>
      </c>
      <c r="J34" s="76">
        <f>J33+J32</f>
        <v>3160097.9000000004</v>
      </c>
      <c r="K34" s="76">
        <f t="shared" si="3"/>
        <v>55.580227018143034</v>
      </c>
      <c r="L34" s="77">
        <f>J34*100/I34</f>
        <v>52.68183844384405</v>
      </c>
      <c r="M34" s="78"/>
      <c r="N34" s="79"/>
    </row>
    <row r="35" spans="1:14" s="10" customFormat="1" ht="12.75" customHeight="1" x14ac:dyDescent="0.25">
      <c r="A35" s="19"/>
      <c r="B35" s="20"/>
      <c r="C35" s="20"/>
      <c r="D35" s="20"/>
      <c r="E35" s="20"/>
      <c r="F35" s="21"/>
      <c r="G35" s="21"/>
      <c r="H35" s="21"/>
      <c r="I35" s="22"/>
      <c r="J35" s="22"/>
      <c r="K35" s="22"/>
      <c r="L35" s="80"/>
      <c r="M35" s="11"/>
    </row>
  </sheetData>
  <mergeCells count="36">
    <mergeCell ref="B21:G21"/>
    <mergeCell ref="K4:K6"/>
    <mergeCell ref="B16:G16"/>
    <mergeCell ref="B17:G17"/>
    <mergeCell ref="B22:G22"/>
    <mergeCell ref="B20:G20"/>
    <mergeCell ref="B18:G18"/>
    <mergeCell ref="B14:G14"/>
    <mergeCell ref="B15:G15"/>
    <mergeCell ref="B11:G11"/>
    <mergeCell ref="B13:G13"/>
    <mergeCell ref="B9:G9"/>
    <mergeCell ref="B12:G12"/>
    <mergeCell ref="B10:G10"/>
    <mergeCell ref="I4:I6"/>
    <mergeCell ref="B4:G6"/>
    <mergeCell ref="B34:G34"/>
    <mergeCell ref="B23:G23"/>
    <mergeCell ref="B33:G33"/>
    <mergeCell ref="B32:G32"/>
    <mergeCell ref="B26:G26"/>
    <mergeCell ref="B31:G31"/>
    <mergeCell ref="B24:G24"/>
    <mergeCell ref="B25:G25"/>
    <mergeCell ref="B30:G30"/>
    <mergeCell ref="B27:G27"/>
    <mergeCell ref="B28:G28"/>
    <mergeCell ref="B29:G29"/>
    <mergeCell ref="J4:J6"/>
    <mergeCell ref="L4:L6"/>
    <mergeCell ref="H4:H6"/>
    <mergeCell ref="B19:G19"/>
    <mergeCell ref="B2:N2"/>
    <mergeCell ref="N4:N6"/>
    <mergeCell ref="M4:M6"/>
    <mergeCell ref="B8:G8"/>
  </mergeCells>
  <pageMargins left="0.78740157480314965" right="0.39370078740157483" top="0.98425196850393704" bottom="0.59055118110236227" header="0.51181102362204722" footer="0.51181102362204722"/>
  <pageSetup paperSize="9" scale="60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 по МП (2)</vt:lpstr>
      <vt:lpstr>пр по МП</vt:lpstr>
      <vt:lpstr>'пр по МП'!Заголовки_для_печати</vt:lpstr>
      <vt:lpstr>'пр по МП (2)'!Заголовки_для_печати</vt:lpstr>
      <vt:lpstr>'пр по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Рянская Елена Сергеевна</cp:lastModifiedBy>
  <cp:lastPrinted>2022-04-25T06:03:02Z</cp:lastPrinted>
  <dcterms:created xsi:type="dcterms:W3CDTF">2018-04-12T10:25:35Z</dcterms:created>
  <dcterms:modified xsi:type="dcterms:W3CDTF">2024-07-24T07:58:59Z</dcterms:modified>
</cp:coreProperties>
</file>