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3 год\для слайдов\полугодие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</sheets>
  <definedNames>
    <definedName name="_xlnm.Print_Titles" localSheetId="1">'пр по МП'!$4:$8</definedName>
    <definedName name="_xlnm.Print_Titles" localSheetId="0">'пр по МП (2)'!$4:$8</definedName>
    <definedName name="_xlnm.Print_Area" localSheetId="1">'пр по МП'!$A$1:$N$34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28" i="2"/>
  <c r="L27" i="2"/>
  <c r="I32" i="2" l="1"/>
  <c r="J32" i="2"/>
  <c r="H32" i="2"/>
  <c r="K29" i="2"/>
  <c r="K28" i="2"/>
  <c r="K27" i="2"/>
  <c r="L30" i="2"/>
  <c r="L31" i="2"/>
  <c r="K30" i="2"/>
  <c r="K31" i="2"/>
  <c r="K14" i="2" l="1"/>
  <c r="L16" i="2" l="1"/>
  <c r="K9" i="2" l="1"/>
  <c r="L9" i="2"/>
  <c r="K10" i="2"/>
  <c r="L10" i="2"/>
  <c r="K11" i="2"/>
  <c r="L11" i="2"/>
  <c r="K12" i="2"/>
  <c r="L12" i="2"/>
  <c r="K13" i="2"/>
  <c r="L13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H36" i="4" l="1"/>
  <c r="H34" i="4"/>
  <c r="H33" i="4"/>
  <c r="H37" i="4" s="1"/>
  <c r="K33" i="2" l="1"/>
  <c r="L33" i="2"/>
  <c r="H34" i="2" l="1"/>
  <c r="I34" i="2" l="1"/>
  <c r="K32" i="2" l="1"/>
  <c r="L32" i="2"/>
  <c r="J34" i="2"/>
  <c r="L34" i="2" l="1"/>
  <c r="K34" i="2"/>
</calcChain>
</file>

<file path=xl/sharedStrings.xml><?xml version="1.0" encoding="utf-8"?>
<sst xmlns="http://schemas.openxmlformats.org/spreadsheetml/2006/main" count="94" uniqueCount="77">
  <si>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</si>
  <si>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</si>
  <si>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</si>
  <si>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</si>
  <si>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</si>
  <si>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</si>
  <si>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</si>
  <si>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</si>
  <si>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</si>
  <si>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</si>
  <si>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</si>
  <si>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</si>
  <si>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</si>
  <si>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</si>
  <si>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</si>
  <si>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</si>
  <si>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</si>
  <si>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</si>
  <si>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</si>
  <si>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</si>
  <si>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</si>
  <si>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</si>
  <si>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</si>
  <si>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</si>
  <si>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</si>
  <si>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</si>
  <si>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</si>
  <si>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</si>
  <si>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</si>
  <si>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</si>
  <si>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</si>
  <si>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</si>
  <si>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</si>
  <si>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</si>
  <si>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</si>
  <si>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</si>
  <si>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</si>
  <si>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</si>
  <si>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</si>
  <si>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</si>
  <si>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</si>
  <si>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</si>
  <si>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</si>
  <si>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</si>
  <si>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 xml:space="preserve"> Развитие гражданского общества на территории города Мегиона  на 2020-2025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</si>
  <si>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</si>
  <si>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</si>
  <si>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</si>
  <si>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</si>
  <si>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</si>
  <si>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</si>
  <si>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</si>
  <si>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</si>
  <si>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</si>
  <si>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</si>
  <si>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</si>
  <si>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</si>
  <si>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</si>
  <si>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</si>
  <si>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</si>
  <si>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</si>
  <si>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</si>
  <si>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t>Развитие физической культуры и спорта, укрепление общественного здоровья в городе Мегионе на 2019 -2025 годы</t>
  </si>
  <si>
    <t>Реализация программных мероприятий будет продолжена во 2-4 квартале 2022 года. Оплата расходов осуществляется по факту выполненных работ</t>
  </si>
  <si>
    <t>Реализация программных мероприятий осуществляется в соответствии с сетевым графиком, планируется к осуществлению во 2-4 кварталах 2022 года</t>
  </si>
  <si>
    <t>В соответствии с утвержденным сетевым графиком о финансовом обеспечении муниципальной программы исполнение запланировано на июнь, июль 2022 года.</t>
  </si>
  <si>
    <t>В соответствии с утвержденным сетевым графиком о финансовом обеспечении муниципальной программы исполнение запланировано на 2-4 кварталы 2022 года.</t>
  </si>
  <si>
    <t>В соответствии с утвержденным сетевым графиком о финансовом обеспечении муниципальной программы исполнение запланировано во 2-4 кварталах 2022 года.</t>
  </si>
  <si>
    <t>Реализация программных мероприятий запланирована на  2 полугодие 2022 года</t>
  </si>
  <si>
    <t>Утверждено решением Думы    города Мегиона от 07.12.2022 №247 (тыс.рублей)</t>
  </si>
  <si>
    <t>Развитие образования города Мегиона на 2023-2025 годы</t>
  </si>
  <si>
    <t>Молодежная политика города Мегиона на период 2023-2025 годы</t>
  </si>
  <si>
    <t>Показатели сводной бюджетной росписи на 01.07.2023 (тыс.рублей)</t>
  </si>
  <si>
    <t>Исполнено на 01.07.2023  (тыс.рублей)</t>
  </si>
  <si>
    <r>
      <t xml:space="preserve"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полугодие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2023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 </t>
    </r>
  </si>
  <si>
    <t>% исполнения к утвержденному плану на 01.07.2023 года</t>
  </si>
  <si>
    <t>% исполнения к уточненному плану на 01.07.2023года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</si>
</sst>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169" fontId="1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>
      <alignment horizontal="right"/>
    </xf>
    <xf numFmtId="0" fontId="4" fillId="0" borderId="14" xfId="1" applyFont="1" applyFill="1" applyBorder="1" applyProtection="1">
      <protection hidden="1"/>
    </xf>
    <xf numFmtId="0" fontId="4" fillId="0" borderId="16" xfId="1" applyFont="1" applyFill="1" applyBorder="1"/>
    <xf numFmtId="0" fontId="5" fillId="0" borderId="22" xfId="1" applyFont="1" applyFill="1" applyBorder="1" applyAlignment="1" applyProtection="1">
      <alignment horizontal="center" vertical="center"/>
      <protection hidden="1"/>
    </xf>
    <xf numFmtId="0" fontId="5" fillId="0" borderId="24" xfId="1" applyFont="1" applyFill="1" applyBorder="1" applyAlignment="1">
      <alignment horizontal="center" vertical="center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4" fillId="0" borderId="1" xfId="1" applyFont="1" applyFill="1" applyBorder="1" applyProtection="1">
      <protection hidden="1"/>
    </xf>
    <xf numFmtId="0" fontId="4" fillId="0" borderId="4" xfId="1" applyFont="1" applyFill="1" applyBorder="1"/>
    <xf numFmtId="0" fontId="4" fillId="0" borderId="1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4" fillId="0" borderId="0" xfId="1" applyFont="1" applyFill="1" applyBorder="1"/>
    <xf numFmtId="0" fontId="4" fillId="0" borderId="0" xfId="1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0" xfId="0" applyFont="1" applyFill="1" applyAlignment="1">
      <alignment horizontal="justify" vertical="center"/>
    </xf>
    <xf numFmtId="0" fontId="5" fillId="0" borderId="1" xfId="1" applyFont="1" applyFill="1" applyBorder="1" applyProtection="1">
      <protection hidden="1"/>
    </xf>
    <xf numFmtId="0" fontId="5" fillId="0" borderId="4" xfId="1" applyFont="1" applyFill="1" applyBorder="1"/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6" xfId="1" applyFont="1" applyFill="1" applyBorder="1" applyAlignment="1">
      <alignment horizontal="left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0" fontId="3" fillId="0" borderId="15" xfId="1" applyNumberFormat="1" applyFont="1" applyFill="1" applyBorder="1" applyAlignment="1" applyProtection="1">
      <alignment horizontal="left" vertical="center"/>
      <protection hidden="1"/>
    </xf>
    <xf numFmtId="0" fontId="14" fillId="0" borderId="23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5" xfId="1" applyNumberFormat="1" applyFont="1" applyFill="1" applyBorder="1" applyAlignment="1" applyProtection="1">
      <alignment horizontal="center" vertical="center"/>
      <protection hidden="1"/>
    </xf>
    <xf numFmtId="167" fontId="14" fillId="0" borderId="5" xfId="1" applyNumberFormat="1" applyFont="1" applyFill="1" applyBorder="1" applyAlignment="1" applyProtection="1">
      <alignment horizontal="center" vertical="center"/>
      <protection hidden="1"/>
    </xf>
    <xf numFmtId="164" fontId="3" fillId="0" borderId="2" xfId="3" applyNumberFormat="1" applyFont="1" applyFill="1" applyBorder="1" applyAlignment="1" applyProtection="1">
      <alignment horizontal="center" vertical="center"/>
      <protection hidden="1"/>
    </xf>
    <xf numFmtId="164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1" applyNumberFormat="1" applyFont="1" applyFill="1" applyBorder="1" applyAlignment="1" applyProtection="1">
      <alignment horizontal="left" vertical="center"/>
      <protection hidden="1"/>
    </xf>
    <xf numFmtId="0" fontId="14" fillId="0" borderId="5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14" fillId="0" borderId="21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81" t="s">
        <v>33</v>
      </c>
      <c r="H2" s="81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82" t="s">
        <v>7</v>
      </c>
      <c r="C4" s="83"/>
      <c r="D4" s="83"/>
      <c r="E4" s="83"/>
      <c r="F4" s="83"/>
      <c r="G4" s="83"/>
      <c r="H4" s="83" t="s">
        <v>34</v>
      </c>
    </row>
    <row r="5" spans="1:8" s="10" customFormat="1" ht="11.25" customHeight="1" x14ac:dyDescent="0.2">
      <c r="A5" s="9"/>
      <c r="B5" s="84"/>
      <c r="C5" s="85"/>
      <c r="D5" s="85"/>
      <c r="E5" s="85"/>
      <c r="F5" s="85"/>
      <c r="G5" s="85"/>
      <c r="H5" s="85"/>
    </row>
    <row r="6" spans="1:8" s="10" customFormat="1" ht="51" customHeight="1" thickBot="1" x14ac:dyDescent="0.25">
      <c r="A6" s="9"/>
      <c r="B6" s="86"/>
      <c r="C6" s="87"/>
      <c r="D6" s="87"/>
      <c r="E6" s="87"/>
      <c r="F6" s="87"/>
      <c r="G6" s="87"/>
      <c r="H6" s="87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89">
        <v>1</v>
      </c>
      <c r="C8" s="90"/>
      <c r="D8" s="90"/>
      <c r="E8" s="90"/>
      <c r="F8" s="90"/>
      <c r="G8" s="90"/>
      <c r="H8" s="30">
        <v>4</v>
      </c>
    </row>
    <row r="9" spans="1:8" s="10" customFormat="1" ht="21.75" hidden="1" customHeight="1" x14ac:dyDescent="0.2">
      <c r="A9" s="9"/>
      <c r="B9" s="91" t="s">
        <v>11</v>
      </c>
      <c r="C9" s="92"/>
      <c r="D9" s="92"/>
      <c r="E9" s="92"/>
      <c r="F9" s="92"/>
      <c r="G9" s="92"/>
      <c r="H9" s="14">
        <v>18858.2</v>
      </c>
    </row>
    <row r="10" spans="1:8" s="10" customFormat="1" ht="48.75" hidden="1" customHeight="1" x14ac:dyDescent="0.2">
      <c r="A10" s="9"/>
      <c r="B10" s="91" t="s">
        <v>12</v>
      </c>
      <c r="C10" s="92"/>
      <c r="D10" s="92"/>
      <c r="E10" s="92"/>
      <c r="F10" s="92"/>
      <c r="G10" s="92"/>
      <c r="H10" s="14">
        <v>1719</v>
      </c>
    </row>
    <row r="11" spans="1:8" s="10" customFormat="1" ht="39" hidden="1" customHeight="1" x14ac:dyDescent="0.2">
      <c r="A11" s="9"/>
      <c r="B11" s="91" t="s">
        <v>13</v>
      </c>
      <c r="C11" s="92"/>
      <c r="D11" s="92"/>
      <c r="E11" s="92"/>
      <c r="F11" s="92"/>
      <c r="G11" s="92"/>
      <c r="H11" s="14">
        <v>2749.4</v>
      </c>
    </row>
    <row r="12" spans="1:8" s="10" customFormat="1" ht="36" hidden="1" customHeight="1" x14ac:dyDescent="0.2">
      <c r="A12" s="9"/>
      <c r="B12" s="91" t="s">
        <v>14</v>
      </c>
      <c r="C12" s="92"/>
      <c r="D12" s="92"/>
      <c r="E12" s="92"/>
      <c r="F12" s="92"/>
      <c r="G12" s="92"/>
      <c r="H12" s="14">
        <v>0</v>
      </c>
    </row>
    <row r="13" spans="1:8" s="10" customFormat="1" ht="25.5" hidden="1" customHeight="1" x14ac:dyDescent="0.2">
      <c r="A13" s="9"/>
      <c r="B13" s="91" t="s">
        <v>15</v>
      </c>
      <c r="C13" s="92"/>
      <c r="D13" s="92"/>
      <c r="E13" s="92"/>
      <c r="F13" s="92"/>
      <c r="G13" s="92"/>
      <c r="H13" s="14">
        <v>22826.5</v>
      </c>
    </row>
    <row r="14" spans="1:8" s="10" customFormat="1" ht="38.25" hidden="1" customHeight="1" x14ac:dyDescent="0.2">
      <c r="A14" s="9"/>
      <c r="B14" s="91" t="s">
        <v>16</v>
      </c>
      <c r="C14" s="92"/>
      <c r="D14" s="92"/>
      <c r="E14" s="92"/>
      <c r="F14" s="92"/>
      <c r="G14" s="92"/>
      <c r="H14" s="14">
        <v>209520.5</v>
      </c>
    </row>
    <row r="15" spans="1:8" s="10" customFormat="1" ht="40.5" hidden="1" customHeight="1" x14ac:dyDescent="0.2">
      <c r="A15" s="9"/>
      <c r="B15" s="91" t="s">
        <v>17</v>
      </c>
      <c r="C15" s="92"/>
      <c r="D15" s="92"/>
      <c r="E15" s="92"/>
      <c r="F15" s="92"/>
      <c r="G15" s="92"/>
      <c r="H15" s="14">
        <v>49.8</v>
      </c>
    </row>
    <row r="16" spans="1:8" s="10" customFormat="1" ht="42" hidden="1" customHeight="1" x14ac:dyDescent="0.2">
      <c r="A16" s="9"/>
      <c r="B16" s="91" t="s">
        <v>18</v>
      </c>
      <c r="C16" s="92"/>
      <c r="D16" s="92"/>
      <c r="E16" s="92"/>
      <c r="F16" s="92"/>
      <c r="G16" s="92"/>
      <c r="H16" s="14">
        <v>7769.7</v>
      </c>
    </row>
    <row r="17" spans="1:11" s="10" customFormat="1" ht="105.75" hidden="1" customHeight="1" x14ac:dyDescent="0.2">
      <c r="A17" s="9"/>
      <c r="B17" s="91" t="s">
        <v>19</v>
      </c>
      <c r="C17" s="92"/>
      <c r="D17" s="92"/>
      <c r="E17" s="92"/>
      <c r="F17" s="92"/>
      <c r="G17" s="92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88" t="s">
        <v>1</v>
      </c>
      <c r="G18" s="88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88" t="s">
        <v>0</v>
      </c>
      <c r="G19" s="88"/>
      <c r="H19" s="14"/>
    </row>
    <row r="20" spans="1:11" s="10" customFormat="1" ht="27.75" hidden="1" customHeight="1" x14ac:dyDescent="0.2">
      <c r="A20" s="9"/>
      <c r="B20" s="91" t="s">
        <v>20</v>
      </c>
      <c r="C20" s="92"/>
      <c r="D20" s="92"/>
      <c r="E20" s="92"/>
      <c r="F20" s="92"/>
      <c r="G20" s="92"/>
      <c r="H20" s="14">
        <v>31771.1</v>
      </c>
    </row>
    <row r="21" spans="1:11" s="10" customFormat="1" ht="111.75" hidden="1" customHeight="1" x14ac:dyDescent="0.2">
      <c r="A21" s="9"/>
      <c r="B21" s="91" t="s">
        <v>21</v>
      </c>
      <c r="C21" s="92"/>
      <c r="D21" s="92"/>
      <c r="E21" s="92"/>
      <c r="F21" s="92"/>
      <c r="G21" s="92"/>
      <c r="H21" s="14">
        <v>105911.6</v>
      </c>
    </row>
    <row r="22" spans="1:11" s="10" customFormat="1" ht="29.25" hidden="1" customHeight="1" x14ac:dyDescent="0.2">
      <c r="A22" s="9"/>
      <c r="B22" s="91" t="s">
        <v>22</v>
      </c>
      <c r="C22" s="92"/>
      <c r="D22" s="92"/>
      <c r="E22" s="92"/>
      <c r="F22" s="92"/>
      <c r="G22" s="92"/>
      <c r="H22" s="14">
        <v>14715.5</v>
      </c>
    </row>
    <row r="23" spans="1:11" s="10" customFormat="1" ht="72" hidden="1" customHeight="1" x14ac:dyDescent="0.2">
      <c r="A23" s="9"/>
      <c r="B23" s="91" t="s">
        <v>23</v>
      </c>
      <c r="C23" s="92"/>
      <c r="D23" s="92"/>
      <c r="E23" s="92"/>
      <c r="F23" s="92"/>
      <c r="G23" s="92"/>
      <c r="H23" s="14">
        <v>96169.8</v>
      </c>
    </row>
    <row r="24" spans="1:11" s="10" customFormat="1" ht="69.75" hidden="1" customHeight="1" x14ac:dyDescent="0.2">
      <c r="A24" s="9"/>
      <c r="B24" s="91" t="s">
        <v>24</v>
      </c>
      <c r="C24" s="92"/>
      <c r="D24" s="92"/>
      <c r="E24" s="92"/>
      <c r="F24" s="92"/>
      <c r="G24" s="92"/>
      <c r="H24" s="14">
        <v>22038.7</v>
      </c>
    </row>
    <row r="25" spans="1:11" s="10" customFormat="1" ht="47.25" hidden="1" customHeight="1" x14ac:dyDescent="0.2">
      <c r="A25" s="9"/>
      <c r="B25" s="91" t="s">
        <v>25</v>
      </c>
      <c r="C25" s="92"/>
      <c r="D25" s="92"/>
      <c r="E25" s="92"/>
      <c r="F25" s="92"/>
      <c r="G25" s="92"/>
      <c r="H25" s="14">
        <v>0</v>
      </c>
    </row>
    <row r="26" spans="1:11" s="10" customFormat="1" ht="46.5" hidden="1" customHeight="1" x14ac:dyDescent="0.2">
      <c r="A26" s="9"/>
      <c r="B26" s="93" t="s">
        <v>26</v>
      </c>
      <c r="C26" s="94"/>
      <c r="D26" s="94"/>
      <c r="E26" s="94"/>
      <c r="F26" s="94"/>
      <c r="G26" s="95"/>
      <c r="H26" s="14">
        <v>0</v>
      </c>
    </row>
    <row r="27" spans="1:11" s="10" customFormat="1" ht="45.75" hidden="1" customHeight="1" x14ac:dyDescent="0.2">
      <c r="A27" s="9"/>
      <c r="B27" s="91" t="s">
        <v>27</v>
      </c>
      <c r="C27" s="92"/>
      <c r="D27" s="92"/>
      <c r="E27" s="92"/>
      <c r="F27" s="92"/>
      <c r="G27" s="92"/>
      <c r="H27" s="14">
        <v>62.1</v>
      </c>
    </row>
    <row r="28" spans="1:11" s="10" customFormat="1" ht="54" hidden="1" customHeight="1" x14ac:dyDescent="0.2">
      <c r="A28" s="9"/>
      <c r="B28" s="91" t="s">
        <v>28</v>
      </c>
      <c r="C28" s="92"/>
      <c r="D28" s="92"/>
      <c r="E28" s="92"/>
      <c r="F28" s="92"/>
      <c r="G28" s="92"/>
      <c r="H28" s="14">
        <v>20</v>
      </c>
      <c r="K28" s="24"/>
    </row>
    <row r="29" spans="1:11" s="10" customFormat="1" ht="43.5" hidden="1" customHeight="1" x14ac:dyDescent="0.2">
      <c r="A29" s="9"/>
      <c r="B29" s="91" t="s">
        <v>29</v>
      </c>
      <c r="C29" s="92"/>
      <c r="D29" s="92"/>
      <c r="E29" s="92"/>
      <c r="F29" s="92"/>
      <c r="G29" s="92"/>
      <c r="H29" s="14">
        <v>1173115.5</v>
      </c>
      <c r="K29" s="23"/>
    </row>
    <row r="30" spans="1:11" s="10" customFormat="1" ht="44.25" hidden="1" customHeight="1" x14ac:dyDescent="0.2">
      <c r="A30" s="9"/>
      <c r="B30" s="91" t="s">
        <v>30</v>
      </c>
      <c r="C30" s="92"/>
      <c r="D30" s="92"/>
      <c r="E30" s="92"/>
      <c r="F30" s="92"/>
      <c r="G30" s="92"/>
      <c r="H30" s="14">
        <v>0</v>
      </c>
      <c r="K30" s="23"/>
    </row>
    <row r="31" spans="1:11" s="10" customFormat="1" ht="26.25" hidden="1" customHeight="1" x14ac:dyDescent="0.2">
      <c r="A31" s="9"/>
      <c r="B31" s="91" t="s">
        <v>31</v>
      </c>
      <c r="C31" s="92"/>
      <c r="D31" s="92"/>
      <c r="E31" s="92"/>
      <c r="F31" s="92"/>
      <c r="G31" s="92"/>
      <c r="H31" s="14">
        <v>262172.79999999999</v>
      </c>
      <c r="K31" s="23"/>
    </row>
    <row r="32" spans="1:11" s="10" customFormat="1" ht="57.75" hidden="1" customHeight="1" x14ac:dyDescent="0.2">
      <c r="A32" s="9"/>
      <c r="B32" s="91" t="s">
        <v>32</v>
      </c>
      <c r="C32" s="92"/>
      <c r="D32" s="92"/>
      <c r="E32" s="92"/>
      <c r="F32" s="92"/>
      <c r="G32" s="92"/>
      <c r="H32" s="14">
        <v>45</v>
      </c>
    </row>
    <row r="33" spans="1:8" s="13" customFormat="1" ht="15" customHeight="1" x14ac:dyDescent="0.2">
      <c r="A33" s="15"/>
      <c r="B33" s="96" t="s">
        <v>35</v>
      </c>
      <c r="C33" s="97"/>
      <c r="D33" s="97"/>
      <c r="E33" s="97"/>
      <c r="F33" s="97"/>
      <c r="G33" s="98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96" t="s">
        <v>38</v>
      </c>
      <c r="C34" s="97"/>
      <c r="D34" s="97"/>
      <c r="E34" s="97"/>
      <c r="F34" s="97"/>
      <c r="G34" s="98"/>
      <c r="H34" s="16">
        <f>SUM(H33/H37*100)</f>
        <v>97.731526394393882</v>
      </c>
    </row>
    <row r="35" spans="1:8" s="10" customFormat="1" ht="12.75" customHeight="1" x14ac:dyDescent="0.2">
      <c r="A35" s="9"/>
      <c r="B35" s="91" t="s">
        <v>36</v>
      </c>
      <c r="C35" s="92"/>
      <c r="D35" s="92"/>
      <c r="E35" s="92"/>
      <c r="F35" s="92"/>
      <c r="G35" s="92"/>
      <c r="H35" s="14">
        <v>48857.4</v>
      </c>
    </row>
    <row r="36" spans="1:8" s="10" customFormat="1" ht="12.75" customHeight="1" x14ac:dyDescent="0.2">
      <c r="A36" s="9"/>
      <c r="B36" s="91" t="s">
        <v>37</v>
      </c>
      <c r="C36" s="92"/>
      <c r="D36" s="92"/>
      <c r="E36" s="92"/>
      <c r="F36" s="92"/>
      <c r="G36" s="92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99" t="s">
        <v>8</v>
      </c>
      <c r="C37" s="100"/>
      <c r="D37" s="100"/>
      <c r="E37" s="100"/>
      <c r="F37" s="100"/>
      <c r="G37" s="100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B31:G31"/>
    <mergeCell ref="B32:G32"/>
    <mergeCell ref="B33:G33"/>
    <mergeCell ref="B35:G35"/>
    <mergeCell ref="B37:G37"/>
    <mergeCell ref="B34:G34"/>
    <mergeCell ref="B36:G36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zoomScaleNormal="100" workbookViewId="0">
      <selection activeCell="R14" sqref="R14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0.7109375" style="1" hidden="1" customWidth="1"/>
    <col min="14" max="14" width="39.85546875" style="1" hidden="1" customWidth="1"/>
    <col min="15" max="244" width="9.140625" style="1" customWidth="1"/>
    <col min="245" max="16384" width="9.140625" style="1"/>
  </cols>
  <sheetData>
    <row r="1" spans="1:17" x14ac:dyDescent="0.2">
      <c r="I1" s="34"/>
      <c r="N1" s="37"/>
    </row>
    <row r="2" spans="1:17" ht="50.25" customHeight="1" x14ac:dyDescent="0.25">
      <c r="A2" s="4"/>
      <c r="B2" s="121" t="s">
        <v>74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5"/>
      <c r="M3" s="4"/>
    </row>
    <row r="4" spans="1:17" s="10" customFormat="1" ht="30.75" customHeight="1" x14ac:dyDescent="0.2">
      <c r="A4" s="9"/>
      <c r="B4" s="108" t="s">
        <v>42</v>
      </c>
      <c r="C4" s="103"/>
      <c r="D4" s="103"/>
      <c r="E4" s="103"/>
      <c r="F4" s="103"/>
      <c r="G4" s="103"/>
      <c r="H4" s="118" t="s">
        <v>69</v>
      </c>
      <c r="I4" s="103" t="s">
        <v>72</v>
      </c>
      <c r="J4" s="103" t="s">
        <v>73</v>
      </c>
      <c r="K4" s="103" t="s">
        <v>75</v>
      </c>
      <c r="L4" s="103" t="s">
        <v>76</v>
      </c>
      <c r="M4" s="125" t="s">
        <v>39</v>
      </c>
      <c r="N4" s="122" t="s">
        <v>40</v>
      </c>
    </row>
    <row r="5" spans="1:17" s="10" customFormat="1" ht="11.25" customHeight="1" x14ac:dyDescent="0.2">
      <c r="A5" s="9"/>
      <c r="B5" s="109"/>
      <c r="C5" s="104"/>
      <c r="D5" s="104"/>
      <c r="E5" s="104"/>
      <c r="F5" s="104"/>
      <c r="G5" s="104"/>
      <c r="H5" s="119"/>
      <c r="I5" s="104"/>
      <c r="J5" s="104"/>
      <c r="K5" s="104"/>
      <c r="L5" s="104"/>
      <c r="M5" s="126"/>
      <c r="N5" s="123"/>
    </row>
    <row r="6" spans="1:17" s="10" customFormat="1" ht="51" customHeight="1" thickBot="1" x14ac:dyDescent="0.25">
      <c r="A6" s="9"/>
      <c r="B6" s="110"/>
      <c r="C6" s="105"/>
      <c r="D6" s="105"/>
      <c r="E6" s="105"/>
      <c r="F6" s="105"/>
      <c r="G6" s="105"/>
      <c r="H6" s="120"/>
      <c r="I6" s="105"/>
      <c r="J6" s="105"/>
      <c r="K6" s="105"/>
      <c r="L6" s="105"/>
      <c r="M6" s="127"/>
      <c r="N6" s="124"/>
    </row>
    <row r="7" spans="1:17" s="10" customFormat="1" ht="12.75" hidden="1" customHeight="1" x14ac:dyDescent="0.2">
      <c r="A7" s="11"/>
      <c r="B7" s="65" t="s">
        <v>3</v>
      </c>
      <c r="C7" s="66"/>
      <c r="D7" s="66"/>
      <c r="E7" s="66" t="s">
        <v>2</v>
      </c>
      <c r="F7" s="67" t="s">
        <v>4</v>
      </c>
      <c r="G7" s="67" t="s">
        <v>5</v>
      </c>
      <c r="H7" s="68"/>
      <c r="I7" s="66" t="s">
        <v>6</v>
      </c>
      <c r="J7" s="66"/>
      <c r="K7" s="66"/>
      <c r="L7" s="66"/>
      <c r="M7" s="38"/>
      <c r="N7" s="39"/>
    </row>
    <row r="8" spans="1:17" s="13" customFormat="1" ht="12.75" customHeight="1" thickBot="1" x14ac:dyDescent="0.25">
      <c r="A8" s="12"/>
      <c r="B8" s="128">
        <v>1</v>
      </c>
      <c r="C8" s="129"/>
      <c r="D8" s="129"/>
      <c r="E8" s="129"/>
      <c r="F8" s="129"/>
      <c r="G8" s="129"/>
      <c r="H8" s="69">
        <v>2</v>
      </c>
      <c r="I8" s="70">
        <v>3</v>
      </c>
      <c r="J8" s="70">
        <v>4</v>
      </c>
      <c r="K8" s="70">
        <v>5</v>
      </c>
      <c r="L8" s="70">
        <v>6</v>
      </c>
      <c r="M8" s="40">
        <v>7</v>
      </c>
      <c r="N8" s="41">
        <v>8</v>
      </c>
    </row>
    <row r="9" spans="1:17" s="10" customFormat="1" ht="39" customHeight="1" x14ac:dyDescent="0.2">
      <c r="A9" s="9"/>
      <c r="B9" s="106" t="s">
        <v>41</v>
      </c>
      <c r="C9" s="107"/>
      <c r="D9" s="107"/>
      <c r="E9" s="107"/>
      <c r="F9" s="107"/>
      <c r="G9" s="107"/>
      <c r="H9" s="79">
        <v>41848.9</v>
      </c>
      <c r="I9" s="79">
        <v>41848.9</v>
      </c>
      <c r="J9" s="71">
        <v>20925</v>
      </c>
      <c r="K9" s="71">
        <f>J9*100/H9</f>
        <v>50.001314251987509</v>
      </c>
      <c r="L9" s="72">
        <f>J9*100/I9</f>
        <v>50.001314251987509</v>
      </c>
      <c r="M9" s="42"/>
      <c r="N9" s="43"/>
    </row>
    <row r="10" spans="1:17" s="10" customFormat="1" ht="39" customHeight="1" x14ac:dyDescent="0.2">
      <c r="A10" s="9"/>
      <c r="B10" s="101" t="s">
        <v>49</v>
      </c>
      <c r="C10" s="102"/>
      <c r="D10" s="102"/>
      <c r="E10" s="102"/>
      <c r="F10" s="102"/>
      <c r="G10" s="102"/>
      <c r="H10" s="80">
        <v>2509.1</v>
      </c>
      <c r="I10" s="80">
        <v>2777.7</v>
      </c>
      <c r="J10" s="73">
        <v>1100.2</v>
      </c>
      <c r="K10" s="73">
        <f t="shared" ref="K10:K33" si="0">J10*100/H10</f>
        <v>43.848391853652707</v>
      </c>
      <c r="L10" s="74">
        <f>J10*100/I10</f>
        <v>39.608309032652919</v>
      </c>
      <c r="M10" s="44"/>
      <c r="N10" s="45"/>
    </row>
    <row r="11" spans="1:17" s="10" customFormat="1" ht="39" customHeight="1" x14ac:dyDescent="0.2">
      <c r="A11" s="9"/>
      <c r="B11" s="101" t="s">
        <v>43</v>
      </c>
      <c r="C11" s="102"/>
      <c r="D11" s="102"/>
      <c r="E11" s="102"/>
      <c r="F11" s="102"/>
      <c r="G11" s="102"/>
      <c r="H11" s="80">
        <v>11610.4</v>
      </c>
      <c r="I11" s="80">
        <v>11612.3</v>
      </c>
      <c r="J11" s="73">
        <v>0</v>
      </c>
      <c r="K11" s="73">
        <f t="shared" si="0"/>
        <v>0</v>
      </c>
      <c r="L11" s="74">
        <f t="shared" ref="L11:L33" si="1">J11*100/I11</f>
        <v>0</v>
      </c>
      <c r="M11" s="46" t="s">
        <v>65</v>
      </c>
      <c r="N11" s="47" t="s">
        <v>65</v>
      </c>
    </row>
    <row r="12" spans="1:17" s="10" customFormat="1" ht="39" customHeight="1" x14ac:dyDescent="0.2">
      <c r="A12" s="9"/>
      <c r="B12" s="101" t="s">
        <v>44</v>
      </c>
      <c r="C12" s="102"/>
      <c r="D12" s="102"/>
      <c r="E12" s="102"/>
      <c r="F12" s="102"/>
      <c r="G12" s="102"/>
      <c r="H12" s="80">
        <v>5315</v>
      </c>
      <c r="I12" s="80">
        <v>5723</v>
      </c>
      <c r="J12" s="73">
        <v>3644.8</v>
      </c>
      <c r="K12" s="73">
        <f t="shared" si="0"/>
        <v>68.575729068673567</v>
      </c>
      <c r="L12" s="74">
        <f t="shared" si="1"/>
        <v>63.686877511794513</v>
      </c>
      <c r="M12" s="48" t="s">
        <v>63</v>
      </c>
      <c r="N12" s="49" t="s">
        <v>63</v>
      </c>
    </row>
    <row r="13" spans="1:17" s="10" customFormat="1" ht="39" customHeight="1" x14ac:dyDescent="0.2">
      <c r="A13" s="9"/>
      <c r="B13" s="101" t="s">
        <v>45</v>
      </c>
      <c r="C13" s="102"/>
      <c r="D13" s="102"/>
      <c r="E13" s="102"/>
      <c r="F13" s="102"/>
      <c r="G13" s="102"/>
      <c r="H13" s="80">
        <v>38224.6</v>
      </c>
      <c r="I13" s="80">
        <v>37609</v>
      </c>
      <c r="J13" s="73">
        <v>21446.3</v>
      </c>
      <c r="K13" s="73">
        <f t="shared" si="0"/>
        <v>56.106015497873102</v>
      </c>
      <c r="L13" s="74">
        <f t="shared" si="1"/>
        <v>57.024382461644819</v>
      </c>
      <c r="M13" s="50"/>
      <c r="N13" s="51"/>
    </row>
    <row r="14" spans="1:17" s="10" customFormat="1" ht="39" customHeight="1" x14ac:dyDescent="0.2">
      <c r="A14" s="9"/>
      <c r="B14" s="101" t="s">
        <v>46</v>
      </c>
      <c r="C14" s="102"/>
      <c r="D14" s="102"/>
      <c r="E14" s="102"/>
      <c r="F14" s="102"/>
      <c r="G14" s="102"/>
      <c r="H14" s="80">
        <v>510473.5</v>
      </c>
      <c r="I14" s="80">
        <v>523870.1</v>
      </c>
      <c r="J14" s="73">
        <v>287998.3</v>
      </c>
      <c r="K14" s="73">
        <f>J14*100/H14</f>
        <v>56.417874777045235</v>
      </c>
      <c r="L14" s="74">
        <f t="shared" si="1"/>
        <v>54.975136011770857</v>
      </c>
      <c r="M14" s="48"/>
      <c r="N14" s="49"/>
    </row>
    <row r="15" spans="1:17" s="10" customFormat="1" ht="39" customHeight="1" x14ac:dyDescent="0.2">
      <c r="A15" s="9"/>
      <c r="B15" s="101" t="s">
        <v>47</v>
      </c>
      <c r="C15" s="102"/>
      <c r="D15" s="102"/>
      <c r="E15" s="102"/>
      <c r="F15" s="102"/>
      <c r="G15" s="102"/>
      <c r="H15" s="80">
        <v>150</v>
      </c>
      <c r="I15" s="80">
        <v>150</v>
      </c>
      <c r="J15" s="73">
        <v>100.9</v>
      </c>
      <c r="K15" s="73">
        <f t="shared" si="0"/>
        <v>67.266666666666666</v>
      </c>
      <c r="L15" s="74">
        <f t="shared" si="1"/>
        <v>67.266666666666666</v>
      </c>
      <c r="M15" s="48" t="s">
        <v>67</v>
      </c>
      <c r="N15" s="49" t="s">
        <v>67</v>
      </c>
    </row>
    <row r="16" spans="1:17" s="10" customFormat="1" ht="39" customHeight="1" x14ac:dyDescent="0.2">
      <c r="A16" s="9"/>
      <c r="B16" s="101" t="s">
        <v>48</v>
      </c>
      <c r="C16" s="102"/>
      <c r="D16" s="102"/>
      <c r="E16" s="102"/>
      <c r="F16" s="102"/>
      <c r="G16" s="102"/>
      <c r="H16" s="80">
        <v>27149.5</v>
      </c>
      <c r="I16" s="80">
        <v>26974.1</v>
      </c>
      <c r="J16" s="73">
        <v>12559.4</v>
      </c>
      <c r="K16" s="73">
        <f t="shared" si="0"/>
        <v>46.260152120665204</v>
      </c>
      <c r="L16" s="74">
        <f>J16*100/I16</f>
        <v>46.560960328611522</v>
      </c>
      <c r="M16" s="52"/>
      <c r="N16" s="53"/>
      <c r="Q16" s="54"/>
    </row>
    <row r="17" spans="1:17" s="10" customFormat="1" ht="39" customHeight="1" x14ac:dyDescent="0.2">
      <c r="A17" s="9"/>
      <c r="B17" s="101" t="s">
        <v>62</v>
      </c>
      <c r="C17" s="102"/>
      <c r="D17" s="102"/>
      <c r="E17" s="102"/>
      <c r="F17" s="102"/>
      <c r="G17" s="102"/>
      <c r="H17" s="80">
        <v>296165.2</v>
      </c>
      <c r="I17" s="80">
        <v>295991.7</v>
      </c>
      <c r="J17" s="73">
        <v>151164.20000000001</v>
      </c>
      <c r="K17" s="73">
        <f t="shared" si="0"/>
        <v>51.04050036938844</v>
      </c>
      <c r="L17" s="74">
        <f t="shared" si="1"/>
        <v>51.070418528627663</v>
      </c>
      <c r="M17" s="48"/>
      <c r="N17" s="49"/>
      <c r="Q17" s="55"/>
    </row>
    <row r="18" spans="1:17" s="10" customFormat="1" ht="39" customHeight="1" x14ac:dyDescent="0.2">
      <c r="A18" s="9"/>
      <c r="B18" s="101" t="s">
        <v>50</v>
      </c>
      <c r="C18" s="102"/>
      <c r="D18" s="102"/>
      <c r="E18" s="102"/>
      <c r="F18" s="102"/>
      <c r="G18" s="102"/>
      <c r="H18" s="80">
        <v>9850</v>
      </c>
      <c r="I18" s="80">
        <v>14541.6</v>
      </c>
      <c r="J18" s="73">
        <v>10065.299999999999</v>
      </c>
      <c r="K18" s="73">
        <f t="shared" si="0"/>
        <v>102.18578680203045</v>
      </c>
      <c r="L18" s="74">
        <f t="shared" si="1"/>
        <v>69.217280079220984</v>
      </c>
      <c r="M18" s="50"/>
      <c r="N18" s="51"/>
      <c r="Q18" s="54"/>
    </row>
    <row r="19" spans="1:17" s="10" customFormat="1" ht="39" customHeight="1" x14ac:dyDescent="0.2">
      <c r="A19" s="9"/>
      <c r="B19" s="101" t="s">
        <v>51</v>
      </c>
      <c r="C19" s="102"/>
      <c r="D19" s="102"/>
      <c r="E19" s="102"/>
      <c r="F19" s="102"/>
      <c r="G19" s="102"/>
      <c r="H19" s="80">
        <v>1911167.2</v>
      </c>
      <c r="I19" s="80">
        <v>2292491.9</v>
      </c>
      <c r="J19" s="73">
        <v>1174082.3999999999</v>
      </c>
      <c r="K19" s="73">
        <f t="shared" si="0"/>
        <v>61.432741206525513</v>
      </c>
      <c r="L19" s="74">
        <f t="shared" si="1"/>
        <v>51.214244203000234</v>
      </c>
      <c r="M19" s="48" t="s">
        <v>68</v>
      </c>
      <c r="N19" s="48" t="s">
        <v>68</v>
      </c>
    </row>
    <row r="20" spans="1:17" s="10" customFormat="1" ht="39" customHeight="1" x14ac:dyDescent="0.2">
      <c r="A20" s="9"/>
      <c r="B20" s="101" t="s">
        <v>52</v>
      </c>
      <c r="C20" s="102"/>
      <c r="D20" s="102"/>
      <c r="E20" s="102"/>
      <c r="F20" s="102"/>
      <c r="G20" s="102"/>
      <c r="H20" s="80">
        <v>34488.6</v>
      </c>
      <c r="I20" s="80">
        <v>34732.9</v>
      </c>
      <c r="J20" s="73">
        <v>17501</v>
      </c>
      <c r="K20" s="73">
        <f t="shared" si="0"/>
        <v>50.744303914916813</v>
      </c>
      <c r="L20" s="74">
        <f t="shared" si="1"/>
        <v>50.387384871404343</v>
      </c>
      <c r="M20" s="52"/>
      <c r="N20" s="53"/>
    </row>
    <row r="21" spans="1:17" s="10" customFormat="1" ht="39" customHeight="1" x14ac:dyDescent="0.2">
      <c r="A21" s="9"/>
      <c r="B21" s="101" t="s">
        <v>53</v>
      </c>
      <c r="C21" s="102"/>
      <c r="D21" s="102"/>
      <c r="E21" s="102"/>
      <c r="F21" s="102"/>
      <c r="G21" s="102"/>
      <c r="H21" s="80">
        <v>194700</v>
      </c>
      <c r="I21" s="80">
        <v>176513.8</v>
      </c>
      <c r="J21" s="73">
        <v>107198.9</v>
      </c>
      <c r="K21" s="73">
        <f t="shared" si="0"/>
        <v>55.058500256805338</v>
      </c>
      <c r="L21" s="74">
        <f t="shared" si="1"/>
        <v>60.731172293611039</v>
      </c>
      <c r="M21" s="48" t="s">
        <v>63</v>
      </c>
      <c r="N21" s="48" t="s">
        <v>63</v>
      </c>
    </row>
    <row r="22" spans="1:17" s="10" customFormat="1" ht="39" customHeight="1" x14ac:dyDescent="0.2">
      <c r="A22" s="9"/>
      <c r="B22" s="101" t="s">
        <v>54</v>
      </c>
      <c r="C22" s="102"/>
      <c r="D22" s="102"/>
      <c r="E22" s="102"/>
      <c r="F22" s="102"/>
      <c r="G22" s="102"/>
      <c r="H22" s="80">
        <v>61152.6</v>
      </c>
      <c r="I22" s="80">
        <v>183050.7</v>
      </c>
      <c r="J22" s="73">
        <v>23839.9</v>
      </c>
      <c r="K22" s="73">
        <f t="shared" si="0"/>
        <v>38.984278673351582</v>
      </c>
      <c r="L22" s="74">
        <f t="shared" si="1"/>
        <v>13.023659565355389</v>
      </c>
      <c r="M22" s="56"/>
      <c r="N22" s="57"/>
    </row>
    <row r="23" spans="1:17" s="10" customFormat="1" ht="39" customHeight="1" x14ac:dyDescent="0.2">
      <c r="A23" s="9"/>
      <c r="B23" s="101" t="s">
        <v>55</v>
      </c>
      <c r="C23" s="102"/>
      <c r="D23" s="102"/>
      <c r="E23" s="102"/>
      <c r="F23" s="102"/>
      <c r="G23" s="102"/>
      <c r="H23" s="80">
        <v>8224.4</v>
      </c>
      <c r="I23" s="80">
        <v>8536.4</v>
      </c>
      <c r="J23" s="73">
        <v>0</v>
      </c>
      <c r="K23" s="73">
        <f t="shared" si="0"/>
        <v>0</v>
      </c>
      <c r="L23" s="74">
        <f t="shared" si="1"/>
        <v>0</v>
      </c>
      <c r="M23" s="56" t="s">
        <v>68</v>
      </c>
      <c r="N23" s="57" t="s">
        <v>68</v>
      </c>
    </row>
    <row r="24" spans="1:17" s="10" customFormat="1" ht="39" customHeight="1" x14ac:dyDescent="0.2">
      <c r="A24" s="9"/>
      <c r="B24" s="101" t="s">
        <v>58</v>
      </c>
      <c r="C24" s="102"/>
      <c r="D24" s="102"/>
      <c r="E24" s="102"/>
      <c r="F24" s="102"/>
      <c r="G24" s="102"/>
      <c r="H24" s="80">
        <v>3000</v>
      </c>
      <c r="I24" s="80">
        <v>3000</v>
      </c>
      <c r="J24" s="73">
        <v>331.3</v>
      </c>
      <c r="K24" s="73">
        <f t="shared" si="0"/>
        <v>11.043333333333333</v>
      </c>
      <c r="L24" s="74">
        <f t="shared" si="1"/>
        <v>11.043333333333333</v>
      </c>
      <c r="M24" s="58" t="s">
        <v>68</v>
      </c>
      <c r="N24" s="59" t="s">
        <v>68</v>
      </c>
    </row>
    <row r="25" spans="1:17" s="10" customFormat="1" ht="39" customHeight="1" x14ac:dyDescent="0.2">
      <c r="A25" s="9"/>
      <c r="B25" s="101" t="s">
        <v>56</v>
      </c>
      <c r="C25" s="102"/>
      <c r="D25" s="102"/>
      <c r="E25" s="102"/>
      <c r="F25" s="102"/>
      <c r="G25" s="102"/>
      <c r="H25" s="80">
        <v>1275.3</v>
      </c>
      <c r="I25" s="80">
        <v>2442.8000000000002</v>
      </c>
      <c r="J25" s="73">
        <v>635.70000000000005</v>
      </c>
      <c r="K25" s="73">
        <f t="shared" si="0"/>
        <v>49.84709480122325</v>
      </c>
      <c r="L25" s="74">
        <f t="shared" si="1"/>
        <v>26.023415752415261</v>
      </c>
      <c r="M25" s="44" t="s">
        <v>66</v>
      </c>
      <c r="N25" s="44" t="s">
        <v>66</v>
      </c>
    </row>
    <row r="26" spans="1:17" s="10" customFormat="1" ht="39" customHeight="1" x14ac:dyDescent="0.2">
      <c r="A26" s="9"/>
      <c r="B26" s="101" t="s">
        <v>57</v>
      </c>
      <c r="C26" s="102"/>
      <c r="D26" s="102"/>
      <c r="E26" s="102"/>
      <c r="F26" s="102"/>
      <c r="G26" s="102"/>
      <c r="H26" s="80">
        <v>2763.8</v>
      </c>
      <c r="I26" s="80">
        <v>2763.8</v>
      </c>
      <c r="J26" s="73">
        <v>664.7</v>
      </c>
      <c r="K26" s="73">
        <f t="shared" si="0"/>
        <v>24.050220710615818</v>
      </c>
      <c r="L26" s="74">
        <f t="shared" si="1"/>
        <v>24.050220710615818</v>
      </c>
      <c r="M26" s="56" t="s">
        <v>64</v>
      </c>
      <c r="N26" s="57" t="s">
        <v>64</v>
      </c>
      <c r="Q26" s="24"/>
    </row>
    <row r="27" spans="1:17" s="10" customFormat="1" ht="39" customHeight="1" x14ac:dyDescent="0.2">
      <c r="A27" s="9"/>
      <c r="B27" s="101" t="s">
        <v>59</v>
      </c>
      <c r="C27" s="102"/>
      <c r="D27" s="102"/>
      <c r="E27" s="102"/>
      <c r="F27" s="102"/>
      <c r="G27" s="102"/>
      <c r="H27" s="80">
        <v>2239</v>
      </c>
      <c r="I27" s="80">
        <v>2460.9</v>
      </c>
      <c r="J27" s="73">
        <v>0</v>
      </c>
      <c r="K27" s="73">
        <f t="shared" si="0"/>
        <v>0</v>
      </c>
      <c r="L27" s="74">
        <f t="shared" si="1"/>
        <v>0</v>
      </c>
      <c r="M27" s="56"/>
      <c r="N27" s="57"/>
      <c r="Q27" s="24"/>
    </row>
    <row r="28" spans="1:17" s="10" customFormat="1" ht="39" customHeight="1" x14ac:dyDescent="0.2">
      <c r="A28" s="9"/>
      <c r="B28" s="101" t="s">
        <v>60</v>
      </c>
      <c r="C28" s="102"/>
      <c r="D28" s="102"/>
      <c r="E28" s="102"/>
      <c r="F28" s="102"/>
      <c r="G28" s="102"/>
      <c r="H28" s="80">
        <v>456232.1</v>
      </c>
      <c r="I28" s="80">
        <v>460164.8</v>
      </c>
      <c r="J28" s="73">
        <v>264556.7</v>
      </c>
      <c r="K28" s="73">
        <f t="shared" si="0"/>
        <v>57.98730514577997</v>
      </c>
      <c r="L28" s="74">
        <f t="shared" si="1"/>
        <v>57.491729050114223</v>
      </c>
      <c r="M28" s="56"/>
      <c r="N28" s="57"/>
      <c r="Q28" s="24"/>
    </row>
    <row r="29" spans="1:17" s="10" customFormat="1" ht="39" customHeight="1" x14ac:dyDescent="0.2">
      <c r="A29" s="9"/>
      <c r="B29" s="101" t="s">
        <v>61</v>
      </c>
      <c r="C29" s="102"/>
      <c r="D29" s="102"/>
      <c r="E29" s="102"/>
      <c r="F29" s="102"/>
      <c r="G29" s="102"/>
      <c r="H29" s="80">
        <v>16090.8</v>
      </c>
      <c r="I29" s="80">
        <v>38522.1</v>
      </c>
      <c r="J29" s="73">
        <v>19163.7</v>
      </c>
      <c r="K29" s="73">
        <f t="shared" si="0"/>
        <v>119.09724811693638</v>
      </c>
      <c r="L29" s="74">
        <f t="shared" si="1"/>
        <v>49.747287920440478</v>
      </c>
      <c r="M29" s="56"/>
      <c r="N29" s="57"/>
      <c r="Q29" s="24"/>
    </row>
    <row r="30" spans="1:17" s="10" customFormat="1" ht="39" customHeight="1" x14ac:dyDescent="0.2">
      <c r="A30" s="9"/>
      <c r="B30" s="115" t="s">
        <v>71</v>
      </c>
      <c r="C30" s="116"/>
      <c r="D30" s="116"/>
      <c r="E30" s="116"/>
      <c r="F30" s="116"/>
      <c r="G30" s="117"/>
      <c r="H30" s="80">
        <v>54360.6</v>
      </c>
      <c r="I30" s="80">
        <v>51402.8</v>
      </c>
      <c r="J30" s="73">
        <v>26328.6</v>
      </c>
      <c r="K30" s="73">
        <f t="shared" si="0"/>
        <v>48.433240251211359</v>
      </c>
      <c r="L30" s="74">
        <f t="shared" si="1"/>
        <v>51.220166994794056</v>
      </c>
      <c r="M30" s="56"/>
      <c r="N30" s="57"/>
      <c r="Q30" s="24"/>
    </row>
    <row r="31" spans="1:17" s="10" customFormat="1" ht="39" customHeight="1" x14ac:dyDescent="0.2">
      <c r="A31" s="9"/>
      <c r="B31" s="101" t="s">
        <v>70</v>
      </c>
      <c r="C31" s="102"/>
      <c r="D31" s="102"/>
      <c r="E31" s="102"/>
      <c r="F31" s="102"/>
      <c r="G31" s="102"/>
      <c r="H31" s="80">
        <v>2789683.6</v>
      </c>
      <c r="I31" s="80">
        <v>2866218</v>
      </c>
      <c r="J31" s="73">
        <v>1455666.5</v>
      </c>
      <c r="K31" s="73">
        <f t="shared" si="0"/>
        <v>52.180344036148043</v>
      </c>
      <c r="L31" s="74">
        <f t="shared" si="1"/>
        <v>50.787012711524383</v>
      </c>
      <c r="M31" s="52"/>
      <c r="N31" s="53"/>
      <c r="Q31" s="60"/>
    </row>
    <row r="32" spans="1:17" s="13" customFormat="1" ht="15" customHeight="1" x14ac:dyDescent="0.2">
      <c r="A32" s="15"/>
      <c r="B32" s="113" t="s">
        <v>9</v>
      </c>
      <c r="C32" s="114"/>
      <c r="D32" s="114"/>
      <c r="E32" s="114"/>
      <c r="F32" s="114"/>
      <c r="G32" s="114"/>
      <c r="H32" s="75">
        <f>H9+H10+H11+H12+H13+H14+H15+H16+H17+H18+H19+H20+H21+H22+H23+H24+H25+H26+H27+H28+H29+H30+H31</f>
        <v>6478674.1999999993</v>
      </c>
      <c r="I32" s="75">
        <f t="shared" ref="I32:J32" si="2">I9+I10+I11+I12+I13+I14+I15+I16+I17+I18+I19+I20+I21+I22+I23+I24+I25+I26+I27+I28+I29+I30+I31</f>
        <v>7083399.2999999989</v>
      </c>
      <c r="J32" s="75">
        <f t="shared" si="2"/>
        <v>3598973.8</v>
      </c>
      <c r="K32" s="75">
        <f t="shared" ref="K32:K34" si="3">J32*100/H32</f>
        <v>55.551084819174889</v>
      </c>
      <c r="L32" s="76">
        <f>J32*100/I32</f>
        <v>50.80856870514134</v>
      </c>
      <c r="M32" s="61"/>
      <c r="N32" s="62"/>
    </row>
    <row r="33" spans="1:14" s="10" customFormat="1" ht="18" customHeight="1" x14ac:dyDescent="0.2">
      <c r="A33" s="9"/>
      <c r="B33" s="101" t="s">
        <v>10</v>
      </c>
      <c r="C33" s="102"/>
      <c r="D33" s="102"/>
      <c r="E33" s="102"/>
      <c r="F33" s="102"/>
      <c r="G33" s="102"/>
      <c r="H33" s="80">
        <v>38194.400000000001</v>
      </c>
      <c r="I33" s="80">
        <v>42792.7</v>
      </c>
      <c r="J33" s="73">
        <v>24047.8</v>
      </c>
      <c r="K33" s="73">
        <f t="shared" si="0"/>
        <v>62.961585991663696</v>
      </c>
      <c r="L33" s="74">
        <f t="shared" si="1"/>
        <v>56.196033435609351</v>
      </c>
      <c r="M33" s="50"/>
      <c r="N33" s="51"/>
    </row>
    <row r="34" spans="1:14" s="18" customFormat="1" ht="17.25" customHeight="1" thickBot="1" x14ac:dyDescent="0.25">
      <c r="A34" s="17"/>
      <c r="B34" s="111" t="s">
        <v>8</v>
      </c>
      <c r="C34" s="112"/>
      <c r="D34" s="112"/>
      <c r="E34" s="112"/>
      <c r="F34" s="112"/>
      <c r="G34" s="112"/>
      <c r="H34" s="77">
        <f>H33+H32</f>
        <v>6516868.5999999996</v>
      </c>
      <c r="I34" s="77">
        <f>I33+I32</f>
        <v>7126191.9999999991</v>
      </c>
      <c r="J34" s="77">
        <f>J33+J32</f>
        <v>3623021.5999999996</v>
      </c>
      <c r="K34" s="77">
        <f t="shared" si="3"/>
        <v>55.594516667099896</v>
      </c>
      <c r="L34" s="78">
        <f>J34*100/I34</f>
        <v>50.840920368129289</v>
      </c>
      <c r="M34" s="63"/>
      <c r="N34" s="64"/>
    </row>
    <row r="35" spans="1:14" s="10" customFormat="1" ht="12.75" customHeight="1" x14ac:dyDescent="0.2">
      <c r="A35" s="19"/>
      <c r="B35" s="20"/>
      <c r="C35" s="20"/>
      <c r="D35" s="20"/>
      <c r="E35" s="20"/>
      <c r="F35" s="21"/>
      <c r="G35" s="21"/>
      <c r="H35" s="21"/>
      <c r="I35" s="22"/>
      <c r="J35" s="22"/>
      <c r="K35" s="22"/>
      <c r="L35" s="36"/>
      <c r="M35" s="11"/>
    </row>
  </sheetData>
  <mergeCells count="36">
    <mergeCell ref="J4:J6"/>
    <mergeCell ref="L4:L6"/>
    <mergeCell ref="H4:H6"/>
    <mergeCell ref="B19:G19"/>
    <mergeCell ref="B2:N2"/>
    <mergeCell ref="N4:N6"/>
    <mergeCell ref="M4:M6"/>
    <mergeCell ref="B8:G8"/>
    <mergeCell ref="B34:G34"/>
    <mergeCell ref="B23:G23"/>
    <mergeCell ref="B33:G33"/>
    <mergeCell ref="B32:G32"/>
    <mergeCell ref="B26:G26"/>
    <mergeCell ref="B31:G31"/>
    <mergeCell ref="B24:G24"/>
    <mergeCell ref="B25:G25"/>
    <mergeCell ref="B30:G30"/>
    <mergeCell ref="B27:G27"/>
    <mergeCell ref="B28:G28"/>
    <mergeCell ref="B29:G29"/>
    <mergeCell ref="B21:G21"/>
    <mergeCell ref="K4:K6"/>
    <mergeCell ref="B16:G16"/>
    <mergeCell ref="B17:G17"/>
    <mergeCell ref="B22:G22"/>
    <mergeCell ref="B20:G20"/>
    <mergeCell ref="B18:G18"/>
    <mergeCell ref="B14:G14"/>
    <mergeCell ref="B15:G15"/>
    <mergeCell ref="B11:G11"/>
    <mergeCell ref="B13:G13"/>
    <mergeCell ref="B9:G9"/>
    <mergeCell ref="B12:G12"/>
    <mergeCell ref="B10:G10"/>
    <mergeCell ref="I4:I6"/>
    <mergeCell ref="B4:G6"/>
  </mergeCells>
  <pageMargins left="0.78740157480314965" right="0.39370078740157483" top="0.81" bottom="0.19" header="0.51181102362204722" footer="0.51181102362204722"/>
  <pageSetup paperSize="9" scale="96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 по МП (2)</vt:lpstr>
      <vt:lpstr>пр по МП</vt:lpstr>
      <vt:lpstr>'пр по МП'!Заголовки_для_печати</vt:lpstr>
      <vt:lpstr>'пр по МП (2)'!Заголовки_для_печати</vt:lpstr>
      <vt:lpstr>'пр по МП'!Область_печати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Мыйня Виктория Валерьевна</cp:lastModifiedBy>
  <cp:lastPrinted>2023-07-13T10:47:16Z</cp:lastPrinted>
  <dcterms:created xsi:type="dcterms:W3CDTF">2018-04-12T10:25:35Z</dcterms:created>
  <dcterms:modified xsi:type="dcterms:W3CDTF">2023-07-13T10:47:20Z</dcterms:modified>
</cp:coreProperties>
</file>