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11" sheetId="1" r:id="rId1"/>
  </sheets>
  <definedNames>
    <definedName name="_xlnm.Print_Area" localSheetId="0">пр11!$A$1:$E$63</definedName>
  </definedNames>
  <calcPr calcId="162913" iterate="1"/>
</workbook>
</file>

<file path=xl/calcChain.xml><?xml version="1.0" encoding="utf-8"?>
<calcChain xmlns="http://schemas.openxmlformats.org/spreadsheetml/2006/main">
  <c r="C26" i="1" l="1"/>
  <c r="C19" i="1" l="1"/>
  <c r="C53" i="1" s="1"/>
  <c r="C60" i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18" i="1" l="1"/>
  <c r="C51" i="1"/>
  <c r="C17" i="1" l="1"/>
  <c r="C47" i="1"/>
  <c r="C46" i="1" s="1"/>
  <c r="C11" i="1" l="1"/>
  <c r="C63" i="1" l="1"/>
</calcChain>
</file>

<file path=xl/sharedStrings.xml><?xml version="1.0" encoding="utf-8"?>
<sst xmlns="http://schemas.openxmlformats.org/spreadsheetml/2006/main" count="126" uniqueCount="119">
  <si>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</si>
  <si>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</si>
  <si>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</si>
  <si>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</si>
  <si>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</si>
  <si>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</si>
  <si>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</si>
  <si>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</si>
  <si>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</si>
  <si>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</si>
  <si>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</si>
  <si>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</si>
  <si>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</si>
  <si>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</si>
  <si>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</si>
  <si>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</si>
  <si>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</si>
  <si>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</si>
  <si>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</si>
  <si>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</si>
  <si>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</si>
  <si>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</si>
  <si>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</si>
  <si>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</si>
  <si>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</si>
  <si>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</si>
  <si>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</si>
  <si>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</si>
  <si>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</si>
  <si>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</si>
  <si>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</si>
  <si>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</si>
  <si>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</si>
  <si>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</si>
  <si>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</si>
  <si>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</si>
  <si>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</si>
  <si>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</si>
  <si>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</si>
  <si>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</si>
  <si>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</si>
  <si>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</si>
  <si>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</si>
  <si>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</si>
  <si>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</si>
  <si>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</si>
  <si>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</si>
  <si>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</si>
  <si>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</si>
  <si>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</si>
  <si>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</si>
  <si>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</si>
  <si>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</si>
  <si>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</si>
  <si>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</si>
  <si>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</si>
  <si>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</si>
  <si>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</si>
  <si>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</si>
  <si>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</si>
  <si>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</si>
  <si>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</si>
  <si>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</si>
  <si>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</si>
  <si>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</si>
  <si>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</si>
  <si>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</si>
  <si>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</si>
  <si>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</si>
  <si>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</si>
  <si>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</si>
  <si>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</si>
  <si>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</si>
  <si>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</si>
  <si>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</si>
  <si>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</si>
  <si>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</si>
  <si>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</si>
  <si>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</si>
  <si>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</si>
  <si>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</si>
  <si>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</si>
  <si>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</si>
  <si>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</si>
  <si>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</si>
  <si>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</si>
  <si>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</si>
  <si>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</si>
  <si>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</si>
  <si>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</si>
  <si>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</si>
  <si>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</si>
  <si>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</si>
  <si>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</si>
  <si>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</si>
  <si>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</si>
  <si>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</si>
  <si>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</si>
  <si>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</si>
  <si>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</si>
  <si>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</si>
  <si>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</si>
  <si>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</si>
  <si>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</si>
  <si>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</si>
  <si>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</si>
  <si>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</si>
  <si>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</si>
  <si>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</si>
  <si>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</si>
  <si>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</si>
  <si>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</si>
  <si>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</si>
  <si>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от "__ "______2021 № ____</t>
  </si>
  <si>
    <t>Сумма на 2024 год  (тыс.рублей)</t>
  </si>
  <si>
    <t>Приложение 11</t>
  </si>
  <si>
    <t>Приложение 12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</si>
  <si>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</si>
  <si>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от " __" ___ 2022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</si>
</sst>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BreakPreview" zoomScale="80" zoomScaleNormal="80" zoomScaleSheetLayoutView="80" workbookViewId="0">
      <selection activeCell="C60" sqref="C60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3" customWidth="1"/>
    <col min="4" max="4" width="17.88671875" style="2" hidden="1" customWidth="1"/>
    <col min="5" max="5" width="18" style="2" hidden="1" customWidth="1"/>
    <col min="6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19" t="s">
        <v>115</v>
      </c>
      <c r="D1" s="17" t="s">
        <v>116</v>
      </c>
    </row>
    <row r="2" spans="1:5" s="1" customFormat="1" ht="15.6" x14ac:dyDescent="0.3">
      <c r="C2" s="19" t="s">
        <v>0</v>
      </c>
      <c r="D2" s="17" t="s">
        <v>0</v>
      </c>
    </row>
    <row r="3" spans="1:5" x14ac:dyDescent="0.25">
      <c r="C3" s="20" t="s">
        <v>1</v>
      </c>
      <c r="D3" s="16" t="s">
        <v>1</v>
      </c>
    </row>
    <row r="4" spans="1:5" s="1" customFormat="1" ht="15.6" x14ac:dyDescent="0.3">
      <c r="C4" s="19" t="s">
        <v>118</v>
      </c>
      <c r="D4" s="17" t="s">
        <v>113</v>
      </c>
    </row>
    <row r="6" spans="1:5" x14ac:dyDescent="0.25">
      <c r="A6" s="26" t="s">
        <v>117</v>
      </c>
      <c r="B6" s="26"/>
      <c r="C6" s="26"/>
    </row>
    <row r="7" spans="1:5" ht="54.75" customHeight="1" x14ac:dyDescent="0.25">
      <c r="A7" s="27"/>
      <c r="B7" s="27"/>
      <c r="C7" s="27"/>
    </row>
    <row r="8" spans="1:5" ht="15" customHeight="1" x14ac:dyDescent="0.25">
      <c r="A8" s="28" t="s">
        <v>2</v>
      </c>
      <c r="B8" s="29" t="s">
        <v>3</v>
      </c>
      <c r="C8" s="25" t="s">
        <v>112</v>
      </c>
      <c r="D8" s="25" t="s">
        <v>114</v>
      </c>
      <c r="E8" s="25" t="s">
        <v>114</v>
      </c>
    </row>
    <row r="9" spans="1:5" x14ac:dyDescent="0.25">
      <c r="A9" s="28"/>
      <c r="B9" s="29"/>
      <c r="C9" s="25"/>
      <c r="D9" s="25"/>
      <c r="E9" s="25"/>
    </row>
    <row r="10" spans="1:5" s="5" customFormat="1" x14ac:dyDescent="0.25">
      <c r="A10" s="3">
        <v>1</v>
      </c>
      <c r="B10" s="4">
        <v>2</v>
      </c>
      <c r="C10" s="18" t="s">
        <v>4</v>
      </c>
      <c r="D10" s="24" t="s">
        <v>4</v>
      </c>
      <c r="E10" s="24" t="s">
        <v>100</v>
      </c>
    </row>
    <row r="11" spans="1:5" ht="27.6" x14ac:dyDescent="0.25">
      <c r="A11" s="6" t="s">
        <v>5</v>
      </c>
      <c r="B11" s="7" t="s">
        <v>6</v>
      </c>
      <c r="C11" s="21">
        <f>SUM(C12+C17+C22)</f>
        <v>138910.20000000001</v>
      </c>
      <c r="D11" s="21">
        <f>SUM(D12+D17+D22)</f>
        <v>136817.20000000001</v>
      </c>
      <c r="E11" s="21">
        <f>SUM(E12+E17+E22)</f>
        <v>137107.29999999999</v>
      </c>
    </row>
    <row r="12" spans="1:5" ht="27.6" hidden="1" x14ac:dyDescent="0.25">
      <c r="A12" s="6" t="s">
        <v>7</v>
      </c>
      <c r="B12" s="7" t="s">
        <v>8</v>
      </c>
      <c r="C12" s="21">
        <f>C14</f>
        <v>0</v>
      </c>
      <c r="D12" s="21">
        <f>D14</f>
        <v>0</v>
      </c>
      <c r="E12" s="21">
        <f>E14</f>
        <v>0</v>
      </c>
    </row>
    <row r="13" spans="1:5" ht="41.4" hidden="1" x14ac:dyDescent="0.25">
      <c r="A13" s="8" t="s">
        <v>9</v>
      </c>
      <c r="B13" s="9" t="s">
        <v>10</v>
      </c>
      <c r="C13" s="9" t="s">
        <v>11</v>
      </c>
      <c r="D13" s="9" t="s">
        <v>11</v>
      </c>
      <c r="E13" s="9" t="s">
        <v>11</v>
      </c>
    </row>
    <row r="14" spans="1:5" ht="41.4" hidden="1" x14ac:dyDescent="0.25">
      <c r="A14" s="8" t="s">
        <v>12</v>
      </c>
      <c r="B14" s="9" t="s">
        <v>13</v>
      </c>
      <c r="C14" s="22">
        <f>C16</f>
        <v>0</v>
      </c>
      <c r="D14" s="22">
        <f>D16</f>
        <v>0</v>
      </c>
      <c r="E14" s="22">
        <f>E16</f>
        <v>0</v>
      </c>
    </row>
    <row r="15" spans="1:5" ht="41.4" hidden="1" x14ac:dyDescent="0.25">
      <c r="A15" s="8" t="s">
        <v>14</v>
      </c>
      <c r="B15" s="9" t="s">
        <v>15</v>
      </c>
      <c r="C15" s="22">
        <f>SUM(C16)</f>
        <v>0</v>
      </c>
      <c r="D15" s="22">
        <f>SUM(D16)</f>
        <v>0</v>
      </c>
      <c r="E15" s="22">
        <f>SUM(E16)</f>
        <v>0</v>
      </c>
    </row>
    <row r="16" spans="1:5" ht="41.4" hidden="1" x14ac:dyDescent="0.25">
      <c r="A16" s="8" t="s">
        <v>16</v>
      </c>
      <c r="B16" s="9" t="s">
        <v>17</v>
      </c>
      <c r="C16" s="22">
        <v>0</v>
      </c>
      <c r="D16" s="22">
        <v>0</v>
      </c>
      <c r="E16" s="22">
        <v>0</v>
      </c>
    </row>
    <row r="17" spans="1:5" x14ac:dyDescent="0.25">
      <c r="A17" s="6" t="s">
        <v>18</v>
      </c>
      <c r="B17" s="7" t="s">
        <v>19</v>
      </c>
      <c r="C17" s="21">
        <f>SUM(C18+C20)</f>
        <v>308459.2</v>
      </c>
      <c r="D17" s="21">
        <f>SUM(D18+D20)</f>
        <v>150533.20000000001</v>
      </c>
      <c r="E17" s="21">
        <f>SUM(E18+E20)</f>
        <v>140531.29999999999</v>
      </c>
    </row>
    <row r="18" spans="1:5" ht="27.6" x14ac:dyDescent="0.25">
      <c r="A18" s="8" t="s">
        <v>20</v>
      </c>
      <c r="B18" s="9" t="s">
        <v>21</v>
      </c>
      <c r="C18" s="22">
        <f>SUM(C19)</f>
        <v>308459.2</v>
      </c>
      <c r="D18" s="22">
        <f>SUM(D19)</f>
        <v>150533.20000000001</v>
      </c>
      <c r="E18" s="22">
        <f>SUM(E19)</f>
        <v>140531.29999999999</v>
      </c>
    </row>
    <row r="19" spans="1:5" ht="27.6" x14ac:dyDescent="0.25">
      <c r="A19" s="8" t="s">
        <v>22</v>
      </c>
      <c r="B19" s="9" t="s">
        <v>110</v>
      </c>
      <c r="C19" s="22">
        <f>138910.2-C26</f>
        <v>308459.2</v>
      </c>
      <c r="D19" s="22">
        <v>150533.20000000001</v>
      </c>
      <c r="E19" s="22">
        <v>140531.29999999999</v>
      </c>
    </row>
    <row r="20" spans="1:5" ht="27.6" x14ac:dyDescent="0.25">
      <c r="A20" s="8" t="s">
        <v>23</v>
      </c>
      <c r="B20" s="9" t="s">
        <v>24</v>
      </c>
      <c r="C20" s="22">
        <f>SUM(C21)</f>
        <v>0</v>
      </c>
      <c r="D20" s="22">
        <f>SUM(D21)</f>
        <v>0</v>
      </c>
      <c r="E20" s="22">
        <f>SUM(E21)</f>
        <v>0</v>
      </c>
    </row>
    <row r="21" spans="1:5" ht="27.6" x14ac:dyDescent="0.25">
      <c r="A21" s="8" t="s">
        <v>25</v>
      </c>
      <c r="B21" s="9" t="s">
        <v>111</v>
      </c>
      <c r="C21" s="22">
        <v>0</v>
      </c>
      <c r="D21" s="22"/>
      <c r="E21" s="22"/>
    </row>
    <row r="22" spans="1:5" s="12" customFormat="1" ht="27.6" x14ac:dyDescent="0.25">
      <c r="A22" s="10" t="s">
        <v>26</v>
      </c>
      <c r="B22" s="11" t="s">
        <v>27</v>
      </c>
      <c r="C22" s="21">
        <f>C23+C25</f>
        <v>-169549</v>
      </c>
      <c r="D22" s="21">
        <f>D23+D25</f>
        <v>-13716</v>
      </c>
      <c r="E22" s="21">
        <f>E23+E25</f>
        <v>-3424</v>
      </c>
    </row>
    <row r="23" spans="1:5" s="12" customFormat="1" ht="27.6" hidden="1" x14ac:dyDescent="0.25">
      <c r="A23" s="13" t="s">
        <v>28</v>
      </c>
      <c r="B23" s="14" t="s">
        <v>29</v>
      </c>
      <c r="C23" s="22">
        <f>C24</f>
        <v>0</v>
      </c>
      <c r="D23" s="22">
        <f>D24</f>
        <v>0</v>
      </c>
      <c r="E23" s="22">
        <f>E24</f>
        <v>0</v>
      </c>
    </row>
    <row r="24" spans="1:5" s="12" customFormat="1" ht="27.6" x14ac:dyDescent="0.25">
      <c r="A24" s="13" t="s">
        <v>30</v>
      </c>
      <c r="B24" s="14" t="s">
        <v>108</v>
      </c>
      <c r="C24" s="22">
        <v>0</v>
      </c>
      <c r="D24" s="22"/>
      <c r="E24" s="22"/>
    </row>
    <row r="25" spans="1:5" s="12" customFormat="1" ht="41.4" hidden="1" x14ac:dyDescent="0.25">
      <c r="A25" s="13" t="s">
        <v>31</v>
      </c>
      <c r="B25" s="14" t="s">
        <v>32</v>
      </c>
      <c r="C25" s="22">
        <f>SUM(C26)</f>
        <v>-169549</v>
      </c>
      <c r="D25" s="22">
        <f>SUM(D26)</f>
        <v>-13716</v>
      </c>
      <c r="E25" s="22">
        <f>SUM(E26)</f>
        <v>-3424</v>
      </c>
    </row>
    <row r="26" spans="1:5" s="12" customFormat="1" ht="41.4" x14ac:dyDescent="0.25">
      <c r="A26" s="13" t="s">
        <v>33</v>
      </c>
      <c r="B26" s="14" t="s">
        <v>109</v>
      </c>
      <c r="C26" s="22">
        <f>-13716-155833</f>
        <v>-169549</v>
      </c>
      <c r="D26" s="22">
        <v>-13716</v>
      </c>
      <c r="E26" s="22">
        <v>-3424</v>
      </c>
    </row>
    <row r="27" spans="1:5" s="12" customFormat="1" ht="27.6" hidden="1" x14ac:dyDescent="0.25">
      <c r="A27" s="10" t="s">
        <v>34</v>
      </c>
      <c r="B27" s="11" t="s">
        <v>35</v>
      </c>
      <c r="C27" s="21">
        <f>C28+C31+C34</f>
        <v>0</v>
      </c>
      <c r="D27" s="21">
        <f>D28+D31+D34</f>
        <v>0</v>
      </c>
      <c r="E27" s="21">
        <f>E28+E31+E34</f>
        <v>0</v>
      </c>
    </row>
    <row r="28" spans="1:5" s="12" customFormat="1" ht="27.6" hidden="1" x14ac:dyDescent="0.25">
      <c r="A28" s="13" t="s">
        <v>36</v>
      </c>
      <c r="B28" s="14" t="s">
        <v>37</v>
      </c>
      <c r="C28" s="22">
        <f>C29</f>
        <v>0</v>
      </c>
      <c r="D28" s="22">
        <f t="shared" ref="D28:E29" si="0">D29</f>
        <v>0</v>
      </c>
      <c r="E28" s="22">
        <f t="shared" si="0"/>
        <v>0</v>
      </c>
    </row>
    <row r="29" spans="1:5" s="12" customFormat="1" ht="27.6" hidden="1" x14ac:dyDescent="0.25">
      <c r="A29" s="13" t="s">
        <v>38</v>
      </c>
      <c r="B29" s="14" t="s">
        <v>39</v>
      </c>
      <c r="C29" s="22">
        <f>C30</f>
        <v>0</v>
      </c>
      <c r="D29" s="22">
        <f t="shared" si="0"/>
        <v>0</v>
      </c>
      <c r="E29" s="22">
        <f t="shared" si="0"/>
        <v>0</v>
      </c>
    </row>
    <row r="30" spans="1:5" s="12" customFormat="1" ht="41.4" hidden="1" x14ac:dyDescent="0.25">
      <c r="A30" s="13" t="s">
        <v>40</v>
      </c>
      <c r="B30" s="14" t="s">
        <v>41</v>
      </c>
      <c r="C30" s="22">
        <v>0</v>
      </c>
      <c r="D30" s="22">
        <v>0</v>
      </c>
      <c r="E30" s="22">
        <v>0</v>
      </c>
    </row>
    <row r="31" spans="1:5" s="12" customFormat="1" ht="27.6" hidden="1" x14ac:dyDescent="0.25">
      <c r="A31" s="13" t="s">
        <v>42</v>
      </c>
      <c r="B31" s="14" t="s">
        <v>43</v>
      </c>
      <c r="C31" s="22">
        <f>C32</f>
        <v>0</v>
      </c>
      <c r="D31" s="22">
        <f t="shared" ref="D31:E32" si="1">D32</f>
        <v>0</v>
      </c>
      <c r="E31" s="22">
        <f t="shared" si="1"/>
        <v>0</v>
      </c>
    </row>
    <row r="32" spans="1:5" s="12" customFormat="1" ht="82.8" hidden="1" x14ac:dyDescent="0.25">
      <c r="A32" s="13" t="s">
        <v>44</v>
      </c>
      <c r="B32" s="14" t="s">
        <v>45</v>
      </c>
      <c r="C32" s="22">
        <f>C33</f>
        <v>0</v>
      </c>
      <c r="D32" s="22">
        <f t="shared" si="1"/>
        <v>0</v>
      </c>
      <c r="E32" s="22">
        <f t="shared" si="1"/>
        <v>0</v>
      </c>
    </row>
    <row r="33" spans="1:5" s="12" customFormat="1" ht="82.8" hidden="1" x14ac:dyDescent="0.25">
      <c r="A33" s="13" t="s">
        <v>46</v>
      </c>
      <c r="B33" s="14" t="s">
        <v>47</v>
      </c>
      <c r="C33" s="22">
        <v>0</v>
      </c>
      <c r="D33" s="22">
        <v>0</v>
      </c>
      <c r="E33" s="22">
        <v>0</v>
      </c>
    </row>
    <row r="34" spans="1:5" s="12" customFormat="1" ht="27.6" hidden="1" x14ac:dyDescent="0.25">
      <c r="A34" s="13" t="s">
        <v>48</v>
      </c>
      <c r="B34" s="14" t="s">
        <v>49</v>
      </c>
      <c r="C34" s="22">
        <f>C35+C40</f>
        <v>0</v>
      </c>
      <c r="D34" s="22">
        <f>D35+D40</f>
        <v>0</v>
      </c>
      <c r="E34" s="22">
        <f>E35+E40</f>
        <v>0</v>
      </c>
    </row>
    <row r="35" spans="1:5" s="12" customFormat="1" ht="27.6" hidden="1" x14ac:dyDescent="0.25">
      <c r="A35" s="13" t="s">
        <v>50</v>
      </c>
      <c r="B35" s="14" t="s">
        <v>51</v>
      </c>
      <c r="C35" s="22">
        <f>C36+C38</f>
        <v>0</v>
      </c>
      <c r="D35" s="22">
        <f>D36+D38</f>
        <v>0</v>
      </c>
      <c r="E35" s="22">
        <f>E36+E38</f>
        <v>0</v>
      </c>
    </row>
    <row r="36" spans="1:5" s="12" customFormat="1" ht="27.6" hidden="1" x14ac:dyDescent="0.25">
      <c r="A36" s="13" t="s">
        <v>52</v>
      </c>
      <c r="B36" s="14" t="s">
        <v>53</v>
      </c>
      <c r="C36" s="22">
        <f>C37</f>
        <v>0</v>
      </c>
      <c r="D36" s="22">
        <f>D37</f>
        <v>0</v>
      </c>
      <c r="E36" s="22">
        <f>E37</f>
        <v>0</v>
      </c>
    </row>
    <row r="37" spans="1:5" s="12" customFormat="1" ht="27.6" hidden="1" x14ac:dyDescent="0.25">
      <c r="A37" s="13" t="s">
        <v>54</v>
      </c>
      <c r="B37" s="14" t="s">
        <v>55</v>
      </c>
      <c r="C37" s="22">
        <v>0</v>
      </c>
      <c r="D37" s="22">
        <v>0</v>
      </c>
      <c r="E37" s="22">
        <v>0</v>
      </c>
    </row>
    <row r="38" spans="1:5" s="12" customFormat="1" ht="41.4" hidden="1" x14ac:dyDescent="0.25">
      <c r="A38" s="13" t="s">
        <v>56</v>
      </c>
      <c r="B38" s="14" t="s">
        <v>57</v>
      </c>
      <c r="C38" s="22">
        <f>C39</f>
        <v>0</v>
      </c>
      <c r="D38" s="22">
        <f>D39</f>
        <v>0</v>
      </c>
      <c r="E38" s="22">
        <f>E39</f>
        <v>0</v>
      </c>
    </row>
    <row r="39" spans="1:5" s="12" customFormat="1" ht="41.4" hidden="1" x14ac:dyDescent="0.25">
      <c r="A39" s="13" t="s">
        <v>58</v>
      </c>
      <c r="B39" s="14" t="s">
        <v>59</v>
      </c>
      <c r="C39" s="22">
        <v>0</v>
      </c>
      <c r="D39" s="22">
        <v>0</v>
      </c>
      <c r="E39" s="22">
        <v>0</v>
      </c>
    </row>
    <row r="40" spans="1:5" s="12" customFormat="1" ht="27.6" hidden="1" x14ac:dyDescent="0.25">
      <c r="A40" s="13" t="s">
        <v>60</v>
      </c>
      <c r="B40" s="14" t="s">
        <v>61</v>
      </c>
      <c r="C40" s="22">
        <f>C41</f>
        <v>0</v>
      </c>
      <c r="D40" s="22">
        <f t="shared" ref="D40:E41" si="2">D41</f>
        <v>0</v>
      </c>
      <c r="E40" s="22">
        <f t="shared" si="2"/>
        <v>0</v>
      </c>
    </row>
    <row r="41" spans="1:5" s="12" customFormat="1" ht="27.6" hidden="1" x14ac:dyDescent="0.25">
      <c r="A41" s="13" t="s">
        <v>62</v>
      </c>
      <c r="B41" s="14" t="s">
        <v>63</v>
      </c>
      <c r="C41" s="22">
        <f>C42</f>
        <v>0</v>
      </c>
      <c r="D41" s="22">
        <f t="shared" si="2"/>
        <v>0</v>
      </c>
      <c r="E41" s="22">
        <f t="shared" si="2"/>
        <v>0</v>
      </c>
    </row>
    <row r="42" spans="1:5" s="12" customFormat="1" ht="41.4" hidden="1" x14ac:dyDescent="0.25">
      <c r="A42" s="13" t="s">
        <v>64</v>
      </c>
      <c r="B42" s="14" t="s">
        <v>65</v>
      </c>
      <c r="C42" s="22">
        <v>0</v>
      </c>
      <c r="D42" s="22">
        <v>0</v>
      </c>
      <c r="E42" s="22">
        <v>0</v>
      </c>
    </row>
    <row r="43" spans="1:5" s="12" customFormat="1" ht="27.6" hidden="1" x14ac:dyDescent="0.25">
      <c r="A43" s="13" t="s">
        <v>66</v>
      </c>
      <c r="B43" s="14" t="s">
        <v>67</v>
      </c>
      <c r="C43" s="22">
        <v>0</v>
      </c>
      <c r="D43" s="22">
        <v>0</v>
      </c>
      <c r="E43" s="22">
        <v>0</v>
      </c>
    </row>
    <row r="44" spans="1:5" s="12" customFormat="1" ht="27.6" hidden="1" x14ac:dyDescent="0.25">
      <c r="A44" s="13" t="s">
        <v>68</v>
      </c>
      <c r="B44" s="14" t="s">
        <v>69</v>
      </c>
      <c r="C44" s="22">
        <v>0</v>
      </c>
      <c r="D44" s="22">
        <v>0</v>
      </c>
      <c r="E44" s="22">
        <v>0</v>
      </c>
    </row>
    <row r="45" spans="1:5" s="12" customFormat="1" ht="27.6" hidden="1" x14ac:dyDescent="0.25">
      <c r="A45" s="13" t="s">
        <v>70</v>
      </c>
      <c r="B45" s="14" t="s">
        <v>71</v>
      </c>
      <c r="C45" s="22">
        <v>0</v>
      </c>
      <c r="D45" s="22">
        <v>0</v>
      </c>
      <c r="E45" s="22">
        <v>0</v>
      </c>
    </row>
    <row r="46" spans="1:5" s="12" customFormat="1" x14ac:dyDescent="0.25">
      <c r="A46" s="10" t="s">
        <v>72</v>
      </c>
      <c r="B46" s="11" t="s">
        <v>73</v>
      </c>
      <c r="C46" s="21">
        <f>SUM(C47+C54)</f>
        <v>0</v>
      </c>
      <c r="D46" s="21">
        <f>SUM(D47+D54)</f>
        <v>-9.3132257461547852E-10</v>
      </c>
      <c r="E46" s="21">
        <f>SUM(E47+E54)</f>
        <v>0</v>
      </c>
    </row>
    <row r="47" spans="1:5" s="12" customFormat="1" hidden="1" x14ac:dyDescent="0.25">
      <c r="A47" s="13" t="s">
        <v>74</v>
      </c>
      <c r="B47" s="14" t="s">
        <v>75</v>
      </c>
      <c r="C47" s="22">
        <f>C51+C48</f>
        <v>-6463320.9000000004</v>
      </c>
      <c r="D47" s="22">
        <f>D51+D48</f>
        <v>-4794753.1000000006</v>
      </c>
      <c r="E47" s="22">
        <f>E51+E48</f>
        <v>-4638236.5999999996</v>
      </c>
    </row>
    <row r="48" spans="1:5" s="12" customFormat="1" hidden="1" x14ac:dyDescent="0.25">
      <c r="A48" s="13" t="s">
        <v>76</v>
      </c>
      <c r="B48" s="14" t="s">
        <v>77</v>
      </c>
      <c r="C48" s="22">
        <f>C49</f>
        <v>0</v>
      </c>
      <c r="D48" s="22">
        <f t="shared" ref="D48:E49" si="3">D49</f>
        <v>0</v>
      </c>
      <c r="E48" s="22">
        <f t="shared" si="3"/>
        <v>0</v>
      </c>
    </row>
    <row r="49" spans="1:5" s="12" customFormat="1" ht="27.6" hidden="1" x14ac:dyDescent="0.25">
      <c r="A49" s="13" t="s">
        <v>78</v>
      </c>
      <c r="B49" s="14" t="s">
        <v>79</v>
      </c>
      <c r="C49" s="22">
        <f>C50</f>
        <v>0</v>
      </c>
      <c r="D49" s="22">
        <f t="shared" si="3"/>
        <v>0</v>
      </c>
      <c r="E49" s="22">
        <f t="shared" si="3"/>
        <v>0</v>
      </c>
    </row>
    <row r="50" spans="1:5" s="12" customFormat="1" ht="27.6" hidden="1" x14ac:dyDescent="0.25">
      <c r="A50" s="13" t="s">
        <v>80</v>
      </c>
      <c r="B50" s="14" t="s">
        <v>81</v>
      </c>
      <c r="C50" s="22"/>
      <c r="D50" s="22">
        <v>0</v>
      </c>
      <c r="E50" s="22">
        <v>0</v>
      </c>
    </row>
    <row r="51" spans="1:5" s="12" customFormat="1" hidden="1" x14ac:dyDescent="0.25">
      <c r="A51" s="13" t="s">
        <v>82</v>
      </c>
      <c r="B51" s="14" t="s">
        <v>101</v>
      </c>
      <c r="C51" s="22">
        <f>C52</f>
        <v>-6463320.9000000004</v>
      </c>
      <c r="D51" s="22">
        <f t="shared" ref="D51:E52" si="4">D52</f>
        <v>-4794753.1000000006</v>
      </c>
      <c r="E51" s="22">
        <f t="shared" si="4"/>
        <v>-4638236.5999999996</v>
      </c>
    </row>
    <row r="52" spans="1:5" s="12" customFormat="1" hidden="1" x14ac:dyDescent="0.25">
      <c r="A52" s="13" t="s">
        <v>83</v>
      </c>
      <c r="B52" s="14" t="s">
        <v>102</v>
      </c>
      <c r="C52" s="22">
        <f>C53</f>
        <v>-6463320.9000000004</v>
      </c>
      <c r="D52" s="22">
        <f t="shared" si="4"/>
        <v>-4794753.1000000006</v>
      </c>
      <c r="E52" s="22">
        <f t="shared" si="4"/>
        <v>-4638236.5999999996</v>
      </c>
    </row>
    <row r="53" spans="1:5" s="12" customFormat="1" ht="27.6" x14ac:dyDescent="0.25">
      <c r="A53" s="13" t="s">
        <v>84</v>
      </c>
      <c r="B53" s="14" t="s">
        <v>103</v>
      </c>
      <c r="C53" s="22">
        <f>-6154861.7-C24-C19</f>
        <v>-6463320.9000000004</v>
      </c>
      <c r="D53" s="22">
        <f>-4644219.9-D24-D19</f>
        <v>-4794753.1000000006</v>
      </c>
      <c r="E53" s="22">
        <f>-4497705.3-E24-E19</f>
        <v>-4638236.5999999996</v>
      </c>
    </row>
    <row r="54" spans="1:5" s="12" customFormat="1" hidden="1" x14ac:dyDescent="0.25">
      <c r="A54" s="13" t="s">
        <v>85</v>
      </c>
      <c r="B54" s="14" t="s">
        <v>86</v>
      </c>
      <c r="C54" s="22">
        <f>C55+C58</f>
        <v>6463320.9000000004</v>
      </c>
      <c r="D54" s="22">
        <f>D55+D58</f>
        <v>4794753.0999999996</v>
      </c>
      <c r="E54" s="22">
        <f>E55+E58</f>
        <v>4638236.5999999996</v>
      </c>
    </row>
    <row r="55" spans="1:5" s="12" customFormat="1" hidden="1" x14ac:dyDescent="0.25">
      <c r="A55" s="13" t="s">
        <v>87</v>
      </c>
      <c r="B55" s="14" t="s">
        <v>88</v>
      </c>
      <c r="C55" s="22">
        <f>C56</f>
        <v>0</v>
      </c>
      <c r="D55" s="22">
        <f t="shared" ref="D55:E56" si="5">D56</f>
        <v>0</v>
      </c>
      <c r="E55" s="22">
        <f t="shared" si="5"/>
        <v>0</v>
      </c>
    </row>
    <row r="56" spans="1:5" s="12" customFormat="1" hidden="1" x14ac:dyDescent="0.25">
      <c r="A56" s="13" t="s">
        <v>89</v>
      </c>
      <c r="B56" s="14" t="s">
        <v>90</v>
      </c>
      <c r="C56" s="22">
        <f>C57</f>
        <v>0</v>
      </c>
      <c r="D56" s="22">
        <f t="shared" si="5"/>
        <v>0</v>
      </c>
      <c r="E56" s="22">
        <f t="shared" si="5"/>
        <v>0</v>
      </c>
    </row>
    <row r="57" spans="1:5" s="12" customFormat="1" ht="27.6" hidden="1" x14ac:dyDescent="0.25">
      <c r="A57" s="13" t="s">
        <v>91</v>
      </c>
      <c r="B57" s="14" t="s">
        <v>92</v>
      </c>
      <c r="C57" s="22">
        <v>0</v>
      </c>
      <c r="D57" s="22"/>
      <c r="E57" s="22"/>
    </row>
    <row r="58" spans="1:5" s="12" customFormat="1" hidden="1" x14ac:dyDescent="0.25">
      <c r="A58" s="13" t="s">
        <v>93</v>
      </c>
      <c r="B58" s="14" t="s">
        <v>94</v>
      </c>
      <c r="C58" s="22">
        <f>C59-C61</f>
        <v>6463320.9000000004</v>
      </c>
      <c r="D58" s="22">
        <f>SUM(D60+D62)</f>
        <v>4794753.0999999996</v>
      </c>
      <c r="E58" s="22">
        <f>E59-E61</f>
        <v>4638236.5999999996</v>
      </c>
    </row>
    <row r="59" spans="1:5" s="12" customFormat="1" hidden="1" x14ac:dyDescent="0.25">
      <c r="A59" s="13" t="s">
        <v>95</v>
      </c>
      <c r="B59" s="14" t="s">
        <v>104</v>
      </c>
      <c r="C59" s="22">
        <f>SUM(C60)</f>
        <v>6463320.9000000004</v>
      </c>
      <c r="D59" s="22">
        <f>SUM(D60)</f>
        <v>4794753.0999999996</v>
      </c>
      <c r="E59" s="22">
        <f>SUM(E60)</f>
        <v>4638236.5999999996</v>
      </c>
    </row>
    <row r="60" spans="1:5" s="12" customFormat="1" ht="27.6" x14ac:dyDescent="0.25">
      <c r="A60" s="13" t="s">
        <v>96</v>
      </c>
      <c r="B60" s="14" t="s">
        <v>105</v>
      </c>
      <c r="C60" s="22">
        <f>6293771.9-C21-C26</f>
        <v>6463320.9000000004</v>
      </c>
      <c r="D60" s="22">
        <f>4781037.1-D21-D26</f>
        <v>4794753.0999999996</v>
      </c>
      <c r="E60" s="22">
        <f>4634812.6-E21-E26</f>
        <v>4638236.5999999996</v>
      </c>
    </row>
    <row r="61" spans="1:5" s="12" customFormat="1" hidden="1" x14ac:dyDescent="0.25">
      <c r="A61" s="13" t="s">
        <v>93</v>
      </c>
      <c r="B61" s="14" t="s">
        <v>106</v>
      </c>
      <c r="C61" s="22">
        <f>SUM(C62)</f>
        <v>0</v>
      </c>
      <c r="D61" s="22">
        <f>SUM(D62)</f>
        <v>0</v>
      </c>
      <c r="E61" s="22">
        <f>SUM(E62)</f>
        <v>0</v>
      </c>
    </row>
    <row r="62" spans="1:5" s="12" customFormat="1" ht="27.6" hidden="1" x14ac:dyDescent="0.25">
      <c r="A62" s="13" t="s">
        <v>97</v>
      </c>
      <c r="B62" s="14" t="s">
        <v>107</v>
      </c>
      <c r="C62" s="22">
        <v>0</v>
      </c>
      <c r="D62" s="22"/>
      <c r="E62" s="22">
        <v>0</v>
      </c>
    </row>
    <row r="63" spans="1:5" hidden="1" x14ac:dyDescent="0.25">
      <c r="A63" s="6" t="s">
        <v>98</v>
      </c>
      <c r="B63" s="7" t="s">
        <v>99</v>
      </c>
      <c r="C63" s="21">
        <f>C11+C46</f>
        <v>138910.20000000001</v>
      </c>
      <c r="D63" s="21">
        <f>D11+D46</f>
        <v>136817.19999999908</v>
      </c>
      <c r="E63" s="21">
        <f>E11+E46</f>
        <v>137107.29999999999</v>
      </c>
    </row>
    <row r="69" spans="1:1" x14ac:dyDescent="0.25">
      <c r="A69" s="15"/>
    </row>
    <row r="70" spans="1:1" x14ac:dyDescent="0.25">
      <c r="A70" s="15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пр11</vt:lpstr>
      <vt:lpstr>пр11!Область_печати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2022-11-15T17:03:43Z</dcterms:modified>
</cp:coreProperties>
</file>