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ИСПОЛНЕНИЕ БЮДЖЕТА\отчеты по  исполнению  бюджета за 1 квартал 2018г, полугодие 2018г\3. девять месяцев 2018г\Дума исполнение за девять месяцев 2018\"/>
    </mc:Choice>
  </mc:AlternateContent>
  <bookViews>
    <workbookView xWindow="0" yWindow="0" windowWidth="27060" windowHeight="13800"/>
  </bookViews>
  <sheets>
    <sheet name="пр по МП" sheetId="2" r:id="rId1"/>
  </sheets>
  <definedNames>
    <definedName name="_xlnm.Print_Titles" localSheetId="0">'пр по МП'!$4:$8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2" l="1"/>
  <c r="K34" i="2"/>
  <c r="L34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L9" i="2"/>
  <c r="K9" i="2"/>
  <c r="H35" i="2" l="1"/>
  <c r="H33" i="2"/>
  <c r="J33" i="2" l="1"/>
  <c r="I33" i="2"/>
  <c r="I35" i="2" s="1"/>
  <c r="K33" i="2" l="1"/>
  <c r="L33" i="2"/>
  <c r="J35" i="2"/>
  <c r="L35" i="2" l="1"/>
  <c r="K35" i="2"/>
</calcChain>
</file>

<file path=xl/sharedStrings.xml><?xml version="1.0" encoding="utf-8"?>
<sst xmlns="http://schemas.openxmlformats.org/spreadsheetml/2006/main" count="62" uniqueCount="48">
  <si>
    <t>Вид расхода:6.2.2;Субсидии автономным учреждениям на иные цели</t>
  </si>
  <si>
    <t>Вид расхода:6.1.2;Субсидии бюджетным учреждениям на иные цели</t>
  </si>
  <si>
    <t>2</t>
  </si>
  <si>
    <t>1</t>
  </si>
  <si>
    <t>3</t>
  </si>
  <si>
    <t>4</t>
  </si>
  <si>
    <t>9</t>
  </si>
  <si>
    <t>Наименование</t>
  </si>
  <si>
    <t>Всего расходов:</t>
  </si>
  <si>
    <t>Итого по муниципальным программам:</t>
  </si>
  <si>
    <t>Муниципальная программа "Развитие систем гражданской защиты населения городского округа город Мегион в 2014-2020 годах"</t>
  </si>
  <si>
    <t>Муниципальная программа  "Улучшение условий и охраны труда в  городском округе город Мегион на 2014-2020 годы"</t>
  </si>
  <si>
    <t>Муниципальная программа "Поддержка и развитие малого и среднего предпринимательства  на территории городского округа город Мегион на 2014-2020 годы"</t>
  </si>
  <si>
    <t>Муниципальная программа "Поддержка  социально - ориентированных некоммерческих организаций на 2014-2020 годы"</t>
  </si>
  <si>
    <t>Муниципальная программа "Управление муниципальными финансами городского округа город Мегион на 2014 - 2020 годы"</t>
  </si>
  <si>
    <t>Муниципальная программа "Развитие культуры и туризма в городском округе город Мегион на 2014 - 2020 годы"</t>
  </si>
  <si>
    <t>Муниципальная программа "Развитие муниципальной службы в городском округе город Мегион на 2014-2020 годы"</t>
  </si>
  <si>
    <t>Муниципальная программа "Информационное обеспечение деятельности органов местного самоуправления городского округа город Мегион на 2014-2020 годы"</t>
  </si>
  <si>
    <t>Муниципальная программа "Развитие физической культуры и спорта в муниципальном образовании  город Мегион на 2014 -2020 годы"</t>
  </si>
  <si>
    <t>Муниципальная программа "Управление муниципальным имуществом городского округа город Мегион на 2014-2020 годы"</t>
  </si>
  <si>
    <t>Муниципальная программа "Обеспечение доступным и комфортным жильем жителей городского округа город Мегион в 2014-2020 годах"</t>
  </si>
  <si>
    <t>Муниципальная программа "Развитие информационного общества на территории городского округа город Мегион на 2014-2020 годы"</t>
  </si>
  <si>
    <t>Муниципальная программа "Развитие транспортной системы городского округа город Мегион на 2014-2020 годы"</t>
  </si>
  <si>
    <t>Муниципальная программа "Развитие жилищно-коммунального комплекса и повышение энергетической эффективности в городском округе город Мегион на 2014-2020 годы"</t>
  </si>
  <si>
    <t>Муниципальная программа "Мероприятия в области градостроительной деятельности городского округа город Мегион на 2014 год и период до 2021 года"</t>
  </si>
  <si>
    <t>Муниципальная программа "Формирование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2020 года"</t>
  </si>
  <si>
    <t>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2014-2020 годы"</t>
  </si>
  <si>
    <t>Муниципальная 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в городском округе город Мегион на 2014-2020 годы"</t>
  </si>
  <si>
    <t>Муниципальная программа "Развитие системы образования  и молодежной политики городского округа город Мегион на 2014 год и плановый период 2015-2020 годов"</t>
  </si>
  <si>
    <t>Муниципальная программа "Развитие системы обращения с отходами производства и потребления на территории городского округа город Мегион на 2015-2023 годы"</t>
  </si>
  <si>
    <t>Муниципальная программа "Развитие муниципального управления на 2015-2020 годы"</t>
  </si>
  <si>
    <t>Муниципальная программа "Формирование современной городской среды городского округа город Мегион на 2018-2022 годы"</t>
  </si>
  <si>
    <t>Непрограммные расходы органов местного самоуправления</t>
  </si>
  <si>
    <t>Утверждено решением Думы    города Мегиона от 27.11.2017  №237 (тыс.рублей)</t>
  </si>
  <si>
    <t>% исполнения к утвержденному плану на 2018год</t>
  </si>
  <si>
    <t>% исполнения к уточненному плану на 2018год</t>
  </si>
  <si>
    <t>Реализация программных мероприятий осуществляется в соответствии с сетевым графиком</t>
  </si>
  <si>
    <t>Заключен муниципальный контракт на выполнение научно-исследовательской работы «Внесение изменений в генеральный план городского округа город Мегион в части установления границ зон территорий, подверженных риску возникновения чрезвычайных ситуаций природного и техногенного характера, зон затопления, подтопления». Согласно календарного плана оплата выполненных работ запланирована на октябрь 2018 года</t>
  </si>
  <si>
    <t>Показатели сводной бюджетной росписи на 01.10.2018 (тыс.рублей)</t>
  </si>
  <si>
    <t>Исполнено на 01.10.2018  (тыс.рублей)</t>
  </si>
  <si>
    <t xml:space="preserve">Причины неисполнения  к утвержденному плану (менее 70%) 
</t>
  </si>
  <si>
    <t xml:space="preserve">Причины неисполнения к уточненному плану (менее 70%) 
</t>
  </si>
  <si>
    <t>Сведения по расходам в разрезе муниципальных программ городского округа город Мегион в сравнении с запланированными значениями на 01.10.2018</t>
  </si>
  <si>
    <t xml:space="preserve">Невысокий процент исполнения программных мероприятий связан с выполнением обязательств по строительству объекта "Спортивный центр с универсальным игровым залом и плоскостными спортивными сооружениями", готовность объекта–57%, оплата произведена за фактически выполненные работы.        </t>
  </si>
  <si>
    <t xml:space="preserve">Невысокое исполнение объясняется тем, что наибольший объем проведения программных мероприятий запланирован на осенне-зимний период текущего года.  </t>
  </si>
  <si>
    <t xml:space="preserve">Реализация программных мероприятий будет продолжена во четвертом квартале в рамках заключенных муниципальных контрактов </t>
  </si>
  <si>
    <t>Реализация мероприятий осуществляется в соответствии с сетевым графиком и заключенными муниципальными контрактами, срок исполнения которых до конца 2018 года</t>
  </si>
  <si>
    <t>Не исполнена субвенция на предоставление жилых помещений по договорам найма специализированных жилых помещений в связи с отсутствием на рынке жилья, соответствующего по цене и квадратным метрам жилых помещений.                                                            04.09.2018 с ООО АвиаСпецСервис» заключены муниципальные контракты по приобретению 51 квартиры общей площадью 2 844,3 кв.м., стоимость 1 кв.м 50 286,0 рублей. Оплата по факту выполненных работ.                                                                                                                                 В сентябре 2018 года увеличен объем целевых межбюджетных трансфертов в сумме 100 000,0 тыс.рублей. Исполнение запланировано до конца 2018 года. Доля софинансирования из местного бюджета в сумме 12 359,6 тыс.рублей в расходной части бюджета города утверждена в октябре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</si>
</sst>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;[Red]\-#,##0.0;0.0"/>
    <numFmt numFmtId="165" formatCode="000"/>
    <numFmt numFmtId="166" formatCode="00.0.00.00000"/>
    <numFmt numFmtId="167" formatCode="#,##0.0"/>
    <numFmt numFmtId="168" formatCode="#,##0.0_ ;[Red]\-#,##0.0\ 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2">
    <xf numFmtId="0" fontId="0" fillId="0" borderId="0" xfId="0"/>
    <xf numFmtId="0" fontId="3" fillId="0" borderId="0" xfId="1" applyFont="1" applyFill="1"/>
    <xf numFmtId="0" fontId="3" fillId="0" borderId="0" xfId="1" applyFont="1" applyFill="1" applyAlignment="1">
      <alignment horizontal="left"/>
    </xf>
    <xf numFmtId="0" fontId="3" fillId="2" borderId="0" xfId="2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Protection="1">
      <protection hidden="1"/>
    </xf>
    <xf numFmtId="0" fontId="3" fillId="0" borderId="0" xfId="1" applyFont="1" applyFill="1" applyAlignment="1" applyProtection="1">
      <alignment horizontal="left"/>
      <protection hidden="1"/>
    </xf>
    <xf numFmtId="0" fontId="3" fillId="0" borderId="0" xfId="1" applyFont="1" applyFill="1" applyBorder="1" applyProtection="1">
      <protection hidden="1"/>
    </xf>
    <xf numFmtId="0" fontId="3" fillId="0" borderId="0" xfId="1" applyFont="1" applyFill="1" applyBorder="1" applyAlignment="1" applyProtection="1">
      <alignment horizontal="left"/>
      <protection hidden="1"/>
    </xf>
    <xf numFmtId="0" fontId="3" fillId="0" borderId="0" xfId="1" applyFont="1" applyFill="1" applyBorder="1" applyAlignment="1" applyProtection="1">
      <alignment horizontal="center"/>
      <protection hidden="1"/>
    </xf>
    <xf numFmtId="0" fontId="3" fillId="0" borderId="0" xfId="1" applyFont="1" applyFill="1" applyAlignment="1" applyProtection="1">
      <alignment horizontal="center"/>
      <protection hidden="1"/>
    </xf>
    <xf numFmtId="0" fontId="4" fillId="0" borderId="0" xfId="1" applyFont="1" applyFill="1" applyBorder="1" applyProtection="1">
      <protection hidden="1"/>
    </xf>
    <xf numFmtId="0" fontId="4" fillId="0" borderId="0" xfId="1" applyFont="1" applyFill="1"/>
    <xf numFmtId="0" fontId="4" fillId="0" borderId="0" xfId="1" applyFont="1" applyFill="1" applyProtection="1">
      <protection hidden="1"/>
    </xf>
    <xf numFmtId="0" fontId="4" fillId="0" borderId="6" xfId="1" applyNumberFormat="1" applyFont="1" applyFill="1" applyBorder="1" applyAlignment="1" applyProtection="1">
      <alignment horizontal="center" vertical="center"/>
      <protection hidden="1"/>
    </xf>
    <xf numFmtId="0" fontId="4" fillId="0" borderId="6" xfId="1" applyNumberFormat="1" applyFont="1" applyFill="1" applyBorder="1" applyAlignment="1" applyProtection="1">
      <alignment horizontal="left" vertical="center"/>
      <protection hidden="1"/>
    </xf>
    <xf numFmtId="0" fontId="4" fillId="0" borderId="7" xfId="1" applyNumberFormat="1" applyFont="1" applyFill="1" applyBorder="1" applyAlignment="1" applyProtection="1">
      <alignment horizontal="left" vertical="center"/>
      <protection hidden="1"/>
    </xf>
    <xf numFmtId="0" fontId="4" fillId="0" borderId="6" xfId="1" applyFont="1" applyFill="1" applyBorder="1" applyProtection="1">
      <protection hidden="1"/>
    </xf>
    <xf numFmtId="0" fontId="5" fillId="0" borderId="0" xfId="1" applyFont="1" applyFill="1" applyProtection="1">
      <protection hidden="1"/>
    </xf>
    <xf numFmtId="0" fontId="5" fillId="0" borderId="5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Fill="1"/>
    <xf numFmtId="167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1" xfId="1" applyNumberFormat="1" applyFont="1" applyFill="1" applyBorder="1" applyAlignment="1" applyProtection="1">
      <alignment horizontal="center" vertical="center"/>
      <protection hidden="1"/>
    </xf>
    <xf numFmtId="167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3" borderId="1" xfId="1" applyFont="1" applyFill="1" applyBorder="1" applyProtection="1">
      <protection hidden="1"/>
    </xf>
    <xf numFmtId="0" fontId="5" fillId="0" borderId="0" xfId="1" applyFont="1" applyFill="1" applyBorder="1" applyProtection="1">
      <protection hidden="1"/>
    </xf>
    <xf numFmtId="164" fontId="5" fillId="0" borderId="1" xfId="1" applyNumberFormat="1" applyFont="1" applyFill="1" applyBorder="1" applyAlignment="1" applyProtection="1">
      <alignment horizontal="center" vertical="center"/>
      <protection hidden="1"/>
    </xf>
    <xf numFmtId="167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Border="1" applyAlignment="1" applyProtection="1">
      <alignment horizontal="left"/>
      <protection hidden="1"/>
    </xf>
    <xf numFmtId="0" fontId="5" fillId="0" borderId="0" xfId="1" applyFont="1" applyFill="1" applyAlignment="1">
      <alignment horizontal="left"/>
    </xf>
    <xf numFmtId="0" fontId="4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NumberFormat="1" applyFont="1" applyFill="1" applyBorder="1" applyAlignment="1" applyProtection="1">
      <alignment horizontal="left"/>
      <protection hidden="1"/>
    </xf>
    <xf numFmtId="168" fontId="4" fillId="0" borderId="0" xfId="1" applyNumberFormat="1" applyFont="1" applyFill="1" applyBorder="1" applyAlignment="1" applyProtection="1">
      <alignment horizontal="center"/>
      <protection hidden="1"/>
    </xf>
    <xf numFmtId="0" fontId="4" fillId="0" borderId="0" xfId="1" applyFont="1" applyFill="1" applyAlignment="1" applyProtection="1">
      <alignment horizontal="center"/>
      <protection hidden="1"/>
    </xf>
    <xf numFmtId="0" fontId="4" fillId="0" borderId="1" xfId="1" applyFont="1" applyFill="1" applyBorder="1" applyProtection="1">
      <protection hidden="1"/>
    </xf>
    <xf numFmtId="0" fontId="4" fillId="0" borderId="1" xfId="1" applyFont="1" applyFill="1" applyBorder="1" applyAlignment="1" applyProtection="1">
      <alignment wrapText="1"/>
      <protection hidden="1"/>
    </xf>
    <xf numFmtId="0" fontId="7" fillId="0" borderId="1" xfId="0" applyFont="1" applyFill="1" applyBorder="1" applyAlignment="1">
      <alignment wrapText="1"/>
    </xf>
    <xf numFmtId="0" fontId="9" fillId="0" borderId="0" xfId="0" applyFont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justify" vertical="center"/>
    </xf>
    <xf numFmtId="0" fontId="4" fillId="2" borderId="1" xfId="1" applyFont="1" applyFill="1" applyBorder="1" applyProtection="1">
      <protection hidden="1"/>
    </xf>
    <xf numFmtId="0" fontId="7" fillId="2" borderId="1" xfId="0" applyFont="1" applyFill="1" applyBorder="1" applyAlignment="1">
      <alignment wrapText="1"/>
    </xf>
    <xf numFmtId="0" fontId="4" fillId="2" borderId="1" xfId="1" applyFont="1" applyFill="1" applyBorder="1" applyAlignment="1" applyProtection="1">
      <alignment wrapText="1"/>
      <protection hidden="1"/>
    </xf>
    <xf numFmtId="0" fontId="8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justify" wrapText="1"/>
    </xf>
    <xf numFmtId="0" fontId="5" fillId="2" borderId="1" xfId="1" applyFont="1" applyFill="1" applyBorder="1" applyProtection="1">
      <protection hidden="1"/>
    </xf>
    <xf numFmtId="166" fontId="4" fillId="0" borderId="1" xfId="1" applyNumberFormat="1" applyFont="1" applyFill="1" applyBorder="1" applyAlignment="1" applyProtection="1">
      <alignment horizontal="left" vertical="center" wrapText="1"/>
      <protection hidden="1"/>
    </xf>
    <xf numFmtId="0" fontId="5" fillId="0" borderId="1" xfId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/>
    </xf>
    <xf numFmtId="0" fontId="3" fillId="0" borderId="0" xfId="2" applyNumberFormat="1" applyFont="1" applyFill="1" applyAlignment="1" applyProtection="1">
      <alignment horizontal="center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4" fillId="0" borderId="1" xfId="1" applyNumberFormat="1" applyFont="1" applyFill="1" applyBorder="1" applyAlignment="1" applyProtection="1">
      <alignment horizontal="left" vertical="center" wrapText="1"/>
      <protection hidden="1"/>
    </xf>
    <xf numFmtId="0" fontId="5" fillId="0" borderId="9" xfId="1" applyFont="1" applyFill="1" applyBorder="1" applyAlignment="1" applyProtection="1">
      <alignment horizontal="center" vertical="center" wrapText="1"/>
      <protection hidden="1"/>
    </xf>
    <xf numFmtId="0" fontId="5" fillId="0" borderId="10" xfId="1" applyFont="1" applyFill="1" applyBorder="1" applyAlignment="1" applyProtection="1">
      <alignment horizontal="center" vertical="center"/>
      <protection hidden="1"/>
    </xf>
    <xf numFmtId="0" fontId="5" fillId="0" borderId="12" xfId="1" applyFont="1" applyFill="1" applyBorder="1" applyAlignment="1" applyProtection="1">
      <alignment horizontal="center" vertical="center"/>
      <protection hidden="1"/>
    </xf>
    <xf numFmtId="0" fontId="5" fillId="0" borderId="8" xfId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Fill="1" applyBorder="1" applyAlignment="1" applyProtection="1">
      <alignment horizontal="center" vertical="center"/>
      <protection hidden="1"/>
    </xf>
    <xf numFmtId="0" fontId="5" fillId="0" borderId="11" xfId="1" applyFont="1" applyFill="1" applyBorder="1" applyAlignment="1" applyProtection="1">
      <alignment horizontal="center" vertical="center"/>
      <protection hidden="1"/>
    </xf>
    <xf numFmtId="166" fontId="5" fillId="0" borderId="13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4" xfId="1" applyNumberFormat="1" applyFont="1" applyFill="1" applyBorder="1" applyAlignment="1" applyProtection="1">
      <alignment horizontal="left" vertical="center" wrapText="1"/>
      <protection hidden="1"/>
    </xf>
    <xf numFmtId="0" fontId="5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1" applyNumberFormat="1" applyFont="1" applyFill="1" applyBorder="1" applyAlignment="1" applyProtection="1">
      <alignment horizontal="center" vertical="center"/>
      <protection hidden="1"/>
    </xf>
    <xf numFmtId="0" fontId="4" fillId="0" borderId="19" xfId="1" applyFont="1" applyFill="1" applyBorder="1"/>
    <xf numFmtId="0" fontId="5" fillId="0" borderId="16" xfId="1" applyNumberFormat="1" applyFont="1" applyFill="1" applyBorder="1" applyAlignment="1" applyProtection="1">
      <alignment horizontal="center" vertical="center"/>
      <protection hidden="1"/>
    </xf>
    <xf numFmtId="0" fontId="5" fillId="0" borderId="10" xfId="1" applyFont="1" applyFill="1" applyBorder="1" applyAlignment="1">
      <alignment horizontal="center" vertical="center"/>
    </xf>
    <xf numFmtId="166" fontId="4" fillId="0" borderId="16" xfId="1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1" applyFont="1" applyFill="1" applyBorder="1"/>
    <xf numFmtId="0" fontId="6" fillId="2" borderId="10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justify" vertical="center"/>
    </xf>
    <xf numFmtId="0" fontId="4" fillId="0" borderId="10" xfId="1" applyFont="1" applyFill="1" applyBorder="1" applyAlignment="1" applyProtection="1">
      <alignment wrapText="1"/>
      <protection hidden="1"/>
    </xf>
    <xf numFmtId="0" fontId="7" fillId="0" borderId="10" xfId="0" applyFont="1" applyFill="1" applyBorder="1" applyAlignment="1">
      <alignment horizontal="justify" vertical="center"/>
    </xf>
    <xf numFmtId="0" fontId="4" fillId="2" borderId="10" xfId="1" applyFont="1" applyFill="1" applyBorder="1"/>
    <xf numFmtId="0" fontId="7" fillId="0" borderId="10" xfId="0" applyFont="1" applyFill="1" applyBorder="1" applyAlignment="1">
      <alignment vertical="center" wrapText="1"/>
    </xf>
    <xf numFmtId="166" fontId="4" fillId="0" borderId="16" xfId="1" applyNumberFormat="1" applyFont="1" applyFill="1" applyBorder="1" applyAlignment="1" applyProtection="1">
      <alignment horizontal="left" vertical="center" wrapText="1"/>
      <protection hidden="1"/>
    </xf>
    <xf numFmtId="0" fontId="4" fillId="3" borderId="10" xfId="1" applyFont="1" applyFill="1" applyBorder="1"/>
    <xf numFmtId="0" fontId="7" fillId="2" borderId="10" xfId="0" applyFont="1" applyFill="1" applyBorder="1" applyAlignment="1">
      <alignment wrapText="1"/>
    </xf>
    <xf numFmtId="0" fontId="4" fillId="0" borderId="10" xfId="1" applyFont="1" applyFill="1" applyBorder="1" applyAlignment="1">
      <alignment wrapText="1"/>
    </xf>
    <xf numFmtId="0" fontId="4" fillId="2" borderId="10" xfId="1" applyFont="1" applyFill="1" applyBorder="1" applyAlignment="1" applyProtection="1">
      <alignment wrapText="1"/>
      <protection hidden="1"/>
    </xf>
    <xf numFmtId="0" fontId="8" fillId="2" borderId="1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justify" wrapText="1"/>
    </xf>
    <xf numFmtId="166" fontId="5" fillId="0" borderId="20" xfId="1" applyNumberFormat="1" applyFont="1" applyFill="1" applyBorder="1" applyAlignment="1" applyProtection="1">
      <alignment horizontal="left" vertical="center" wrapText="1"/>
      <protection hidden="1"/>
    </xf>
    <xf numFmtId="0" fontId="5" fillId="2" borderId="10" xfId="1" applyFont="1" applyFill="1" applyBorder="1"/>
    <xf numFmtId="0" fontId="5" fillId="0" borderId="17" xfId="1" applyNumberFormat="1" applyFont="1" applyFill="1" applyBorder="1" applyAlignment="1" applyProtection="1">
      <alignment horizontal="left" vertical="center"/>
      <protection hidden="1"/>
    </xf>
    <xf numFmtId="0" fontId="5" fillId="0" borderId="11" xfId="1" applyNumberFormat="1" applyFont="1" applyFill="1" applyBorder="1" applyAlignment="1" applyProtection="1">
      <alignment horizontal="left" vertical="center"/>
      <protection hidden="1"/>
    </xf>
    <xf numFmtId="164" fontId="5" fillId="0" borderId="11" xfId="1" applyNumberFormat="1" applyFont="1" applyFill="1" applyBorder="1" applyAlignment="1" applyProtection="1">
      <alignment horizontal="center" vertical="center"/>
      <protection hidden="1"/>
    </xf>
    <xf numFmtId="167" fontId="5" fillId="0" borderId="11" xfId="1" applyNumberFormat="1" applyFont="1" applyFill="1" applyBorder="1" applyAlignment="1" applyProtection="1">
      <alignment horizontal="center" vertical="center"/>
      <protection hidden="1"/>
    </xf>
    <xf numFmtId="0" fontId="5" fillId="2" borderId="11" xfId="1" applyFont="1" applyFill="1" applyBorder="1" applyAlignment="1" applyProtection="1">
      <alignment horizontal="left"/>
      <protection hidden="1"/>
    </xf>
    <xf numFmtId="0" fontId="5" fillId="2" borderId="12" xfId="1" applyFont="1" applyFill="1" applyBorder="1" applyAlignment="1">
      <alignment horizontal="lef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showGridLines="0" tabSelected="1" zoomScaleNormal="100" workbookViewId="0">
      <selection activeCell="H14" sqref="H14"/>
    </sheetView>
  </sheetViews>
  <sheetFormatPr defaultColWidth="9.140625" defaultRowHeight="12.75" x14ac:dyDescent="0.2"/>
  <cols>
    <col min="1" max="1" width="3.42578125" style="1" customWidth="1"/>
    <col min="2" max="2" width="3" style="1" customWidth="1"/>
    <col min="3" max="3" width="2.7109375" style="1" customWidth="1"/>
    <col min="4" max="4" width="2.85546875" style="1" customWidth="1"/>
    <col min="5" max="5" width="2.5703125" style="1" customWidth="1"/>
    <col min="6" max="6" width="2.7109375" style="2" customWidth="1"/>
    <col min="7" max="7" width="52.7109375" style="2" customWidth="1"/>
    <col min="8" max="8" width="16.28515625" style="2" customWidth="1"/>
    <col min="9" max="9" width="13.7109375" style="4" customWidth="1"/>
    <col min="10" max="10" width="12.140625" style="4" customWidth="1"/>
    <col min="11" max="12" width="13" style="4" customWidth="1"/>
    <col min="13" max="13" width="40.7109375" style="1" customWidth="1"/>
    <col min="14" max="14" width="39.85546875" style="1" customWidth="1"/>
    <col min="15" max="244" width="9.140625" style="1" customWidth="1"/>
    <col min="245" max="16384" width="9.140625" style="1"/>
  </cols>
  <sheetData>
    <row r="1" spans="1:14" x14ac:dyDescent="0.2">
      <c r="I1" s="3"/>
    </row>
    <row r="2" spans="1:14" ht="33" customHeight="1" x14ac:dyDescent="0.2">
      <c r="A2" s="5"/>
      <c r="B2" s="5"/>
      <c r="C2" s="5"/>
      <c r="D2" s="5"/>
      <c r="E2" s="5"/>
      <c r="F2" s="6"/>
      <c r="G2" s="54" t="s">
        <v>42</v>
      </c>
      <c r="H2" s="54"/>
      <c r="I2" s="54"/>
      <c r="J2" s="54"/>
      <c r="K2" s="54"/>
      <c r="L2" s="54"/>
      <c r="M2" s="54"/>
    </row>
    <row r="3" spans="1:14" ht="12.75" customHeight="1" thickBot="1" x14ac:dyDescent="0.25">
      <c r="A3" s="5"/>
      <c r="B3" s="5"/>
      <c r="C3" s="5"/>
      <c r="D3" s="7"/>
      <c r="E3" s="7"/>
      <c r="F3" s="8"/>
      <c r="G3" s="8"/>
      <c r="H3" s="8"/>
      <c r="I3" s="9"/>
      <c r="J3" s="9"/>
      <c r="K3" s="9"/>
      <c r="L3" s="10"/>
      <c r="M3" s="5"/>
    </row>
    <row r="4" spans="1:14" s="12" customFormat="1" ht="30.75" customHeight="1" x14ac:dyDescent="0.2">
      <c r="A4" s="11"/>
      <c r="B4" s="72" t="s">
        <v>7</v>
      </c>
      <c r="C4" s="55"/>
      <c r="D4" s="55"/>
      <c r="E4" s="55"/>
      <c r="F4" s="55"/>
      <c r="G4" s="55"/>
      <c r="H4" s="59" t="s">
        <v>33</v>
      </c>
      <c r="I4" s="55" t="s">
        <v>38</v>
      </c>
      <c r="J4" s="55" t="s">
        <v>39</v>
      </c>
      <c r="K4" s="55" t="s">
        <v>34</v>
      </c>
      <c r="L4" s="55" t="s">
        <v>35</v>
      </c>
      <c r="M4" s="67" t="s">
        <v>40</v>
      </c>
      <c r="N4" s="64" t="s">
        <v>41</v>
      </c>
    </row>
    <row r="5" spans="1:14" s="12" customFormat="1" ht="11.25" customHeight="1" x14ac:dyDescent="0.2">
      <c r="A5" s="11"/>
      <c r="B5" s="73"/>
      <c r="C5" s="56"/>
      <c r="D5" s="56"/>
      <c r="E5" s="56"/>
      <c r="F5" s="56"/>
      <c r="G5" s="56"/>
      <c r="H5" s="60"/>
      <c r="I5" s="56"/>
      <c r="J5" s="56"/>
      <c r="K5" s="56"/>
      <c r="L5" s="56"/>
      <c r="M5" s="68"/>
      <c r="N5" s="65"/>
    </row>
    <row r="6" spans="1:14" s="12" customFormat="1" ht="51" customHeight="1" thickBot="1" x14ac:dyDescent="0.25">
      <c r="A6" s="11"/>
      <c r="B6" s="74"/>
      <c r="C6" s="57"/>
      <c r="D6" s="57"/>
      <c r="E6" s="57"/>
      <c r="F6" s="57"/>
      <c r="G6" s="57"/>
      <c r="H6" s="61"/>
      <c r="I6" s="57"/>
      <c r="J6" s="57"/>
      <c r="K6" s="57"/>
      <c r="L6" s="57"/>
      <c r="M6" s="69"/>
      <c r="N6" s="66"/>
    </row>
    <row r="7" spans="1:14" s="12" customFormat="1" ht="12.75" hidden="1" customHeight="1" x14ac:dyDescent="0.2">
      <c r="A7" s="13"/>
      <c r="B7" s="75" t="s">
        <v>3</v>
      </c>
      <c r="C7" s="14"/>
      <c r="D7" s="14"/>
      <c r="E7" s="14" t="s">
        <v>2</v>
      </c>
      <c r="F7" s="15" t="s">
        <v>4</v>
      </c>
      <c r="G7" s="15" t="s">
        <v>5</v>
      </c>
      <c r="H7" s="16"/>
      <c r="I7" s="14" t="s">
        <v>6</v>
      </c>
      <c r="J7" s="14"/>
      <c r="K7" s="14"/>
      <c r="L7" s="14"/>
      <c r="M7" s="17"/>
      <c r="N7" s="76"/>
    </row>
    <row r="8" spans="1:14" s="20" customFormat="1" ht="12.75" customHeight="1" x14ac:dyDescent="0.2">
      <c r="A8" s="18"/>
      <c r="B8" s="77">
        <v>1</v>
      </c>
      <c r="C8" s="58"/>
      <c r="D8" s="58"/>
      <c r="E8" s="58"/>
      <c r="F8" s="58"/>
      <c r="G8" s="58"/>
      <c r="H8" s="19">
        <v>2</v>
      </c>
      <c r="I8" s="51">
        <v>3</v>
      </c>
      <c r="J8" s="51">
        <v>4</v>
      </c>
      <c r="K8" s="51">
        <v>5</v>
      </c>
      <c r="L8" s="51">
        <v>6</v>
      </c>
      <c r="M8" s="50">
        <v>7</v>
      </c>
      <c r="N8" s="78">
        <v>8</v>
      </c>
    </row>
    <row r="9" spans="1:14" s="12" customFormat="1" ht="21.75" customHeight="1" x14ac:dyDescent="0.2">
      <c r="A9" s="11"/>
      <c r="B9" s="79" t="s">
        <v>10</v>
      </c>
      <c r="C9" s="62"/>
      <c r="D9" s="62"/>
      <c r="E9" s="62"/>
      <c r="F9" s="62"/>
      <c r="G9" s="62"/>
      <c r="H9" s="21">
        <v>35311.300000000003</v>
      </c>
      <c r="I9" s="22">
        <v>35103.599999999999</v>
      </c>
      <c r="J9" s="22">
        <v>26316.3</v>
      </c>
      <c r="K9" s="22">
        <f>J9*100/H9</f>
        <v>74.52656798248718</v>
      </c>
      <c r="L9" s="23">
        <f>J9*100/I9</f>
        <v>74.96752469832154</v>
      </c>
      <c r="M9" s="35"/>
      <c r="N9" s="80"/>
    </row>
    <row r="10" spans="1:14" s="12" customFormat="1" ht="31.5" customHeight="1" x14ac:dyDescent="0.2">
      <c r="A10" s="11"/>
      <c r="B10" s="79" t="s">
        <v>11</v>
      </c>
      <c r="C10" s="62"/>
      <c r="D10" s="62"/>
      <c r="E10" s="62"/>
      <c r="F10" s="62"/>
      <c r="G10" s="62"/>
      <c r="H10" s="21">
        <v>4346.1000000000004</v>
      </c>
      <c r="I10" s="22">
        <v>4457.6000000000004</v>
      </c>
      <c r="J10" s="22">
        <v>2962.5</v>
      </c>
      <c r="K10" s="22">
        <f t="shared" ref="K10:K34" si="0">J10*100/H10</f>
        <v>68.164561330848343</v>
      </c>
      <c r="L10" s="23">
        <f>J10*100/I10</f>
        <v>66.459529791816223</v>
      </c>
      <c r="M10" s="41" t="s">
        <v>36</v>
      </c>
      <c r="N10" s="81" t="s">
        <v>36</v>
      </c>
    </row>
    <row r="11" spans="1:14" s="12" customFormat="1" ht="34.5" customHeight="1" x14ac:dyDescent="0.2">
      <c r="A11" s="11"/>
      <c r="B11" s="79" t="s">
        <v>12</v>
      </c>
      <c r="C11" s="62"/>
      <c r="D11" s="62"/>
      <c r="E11" s="62"/>
      <c r="F11" s="62"/>
      <c r="G11" s="62"/>
      <c r="H11" s="21">
        <v>1100</v>
      </c>
      <c r="I11" s="22">
        <v>8010.9</v>
      </c>
      <c r="J11" s="22">
        <v>2077.1</v>
      </c>
      <c r="K11" s="22">
        <f t="shared" si="0"/>
        <v>188.82727272727271</v>
      </c>
      <c r="L11" s="23">
        <f t="shared" ref="L11:L34" si="1">J11*100/I11</f>
        <v>25.928422524310626</v>
      </c>
      <c r="M11" s="53" t="s">
        <v>36</v>
      </c>
      <c r="N11" s="82" t="s">
        <v>36</v>
      </c>
    </row>
    <row r="12" spans="1:14" s="12" customFormat="1" ht="12" x14ac:dyDescent="0.2">
      <c r="A12" s="11"/>
      <c r="B12" s="79" t="s">
        <v>13</v>
      </c>
      <c r="C12" s="62"/>
      <c r="D12" s="62"/>
      <c r="E12" s="62"/>
      <c r="F12" s="62"/>
      <c r="G12" s="62"/>
      <c r="H12" s="21">
        <v>200</v>
      </c>
      <c r="I12" s="22">
        <v>200</v>
      </c>
      <c r="J12" s="22">
        <v>200</v>
      </c>
      <c r="K12" s="22">
        <f t="shared" si="0"/>
        <v>100</v>
      </c>
      <c r="L12" s="23">
        <f t="shared" si="1"/>
        <v>100</v>
      </c>
      <c r="M12" s="36"/>
      <c r="N12" s="83"/>
    </row>
    <row r="13" spans="1:14" s="12" customFormat="1" ht="25.5" customHeight="1" x14ac:dyDescent="0.2">
      <c r="A13" s="11"/>
      <c r="B13" s="79" t="s">
        <v>14</v>
      </c>
      <c r="C13" s="62"/>
      <c r="D13" s="62"/>
      <c r="E13" s="62"/>
      <c r="F13" s="62"/>
      <c r="G13" s="62"/>
      <c r="H13" s="21">
        <v>77465.5</v>
      </c>
      <c r="I13" s="22">
        <v>75443.100000000006</v>
      </c>
      <c r="J13" s="22">
        <v>57887.7</v>
      </c>
      <c r="K13" s="22">
        <f t="shared" si="0"/>
        <v>74.727072051429346</v>
      </c>
      <c r="L13" s="23">
        <f t="shared" si="1"/>
        <v>76.730277520409416</v>
      </c>
      <c r="M13" s="35"/>
      <c r="N13" s="80"/>
    </row>
    <row r="14" spans="1:14" s="12" customFormat="1" ht="38.25" customHeight="1" x14ac:dyDescent="0.2">
      <c r="A14" s="11"/>
      <c r="B14" s="79" t="s">
        <v>15</v>
      </c>
      <c r="C14" s="62"/>
      <c r="D14" s="62"/>
      <c r="E14" s="62"/>
      <c r="F14" s="62"/>
      <c r="G14" s="62"/>
      <c r="H14" s="21">
        <v>368178.9</v>
      </c>
      <c r="I14" s="22">
        <v>408436.9</v>
      </c>
      <c r="J14" s="22">
        <v>272250.7</v>
      </c>
      <c r="K14" s="22">
        <f t="shared" si="0"/>
        <v>73.945220652242696</v>
      </c>
      <c r="L14" s="23">
        <f t="shared" si="1"/>
        <v>66.656734491912943</v>
      </c>
      <c r="M14" s="37"/>
      <c r="N14" s="84" t="s">
        <v>36</v>
      </c>
    </row>
    <row r="15" spans="1:14" s="12" customFormat="1" ht="21.75" customHeight="1" x14ac:dyDescent="0.2">
      <c r="A15" s="11"/>
      <c r="B15" s="79" t="s">
        <v>16</v>
      </c>
      <c r="C15" s="62"/>
      <c r="D15" s="62"/>
      <c r="E15" s="62"/>
      <c r="F15" s="62"/>
      <c r="G15" s="62"/>
      <c r="H15" s="21">
        <v>500</v>
      </c>
      <c r="I15" s="22">
        <v>450</v>
      </c>
      <c r="J15" s="22">
        <v>317.60000000000002</v>
      </c>
      <c r="K15" s="22">
        <f t="shared" si="0"/>
        <v>63.52000000000001</v>
      </c>
      <c r="L15" s="23">
        <f t="shared" si="1"/>
        <v>70.577777777777783</v>
      </c>
      <c r="M15" s="43"/>
      <c r="N15" s="85"/>
    </row>
    <row r="16" spans="1:14" s="12" customFormat="1" ht="103.5" customHeight="1" x14ac:dyDescent="0.2">
      <c r="A16" s="11"/>
      <c r="B16" s="79" t="s">
        <v>17</v>
      </c>
      <c r="C16" s="62"/>
      <c r="D16" s="62"/>
      <c r="E16" s="62"/>
      <c r="F16" s="62"/>
      <c r="G16" s="62"/>
      <c r="H16" s="21">
        <v>18842.3</v>
      </c>
      <c r="I16" s="22">
        <v>18412.5</v>
      </c>
      <c r="J16" s="22">
        <v>11807.2</v>
      </c>
      <c r="K16" s="22">
        <f t="shared" si="0"/>
        <v>62.663262977449676</v>
      </c>
      <c r="L16" s="23">
        <f t="shared" si="1"/>
        <v>64.126001357773248</v>
      </c>
      <c r="M16" s="40" t="s">
        <v>44</v>
      </c>
      <c r="N16" s="86" t="s">
        <v>44</v>
      </c>
    </row>
    <row r="17" spans="1:17" s="12" customFormat="1" ht="88.5" customHeight="1" x14ac:dyDescent="0.2">
      <c r="A17" s="11"/>
      <c r="B17" s="79" t="s">
        <v>18</v>
      </c>
      <c r="C17" s="62"/>
      <c r="D17" s="62"/>
      <c r="E17" s="62"/>
      <c r="F17" s="62"/>
      <c r="G17" s="62"/>
      <c r="H17" s="21">
        <v>330695</v>
      </c>
      <c r="I17" s="22">
        <v>472940.4</v>
      </c>
      <c r="J17" s="22">
        <v>208695.6</v>
      </c>
      <c r="K17" s="22">
        <f t="shared" si="0"/>
        <v>63.108181254630402</v>
      </c>
      <c r="L17" s="23">
        <f t="shared" si="1"/>
        <v>44.127251552204036</v>
      </c>
      <c r="M17" s="36" t="s">
        <v>43</v>
      </c>
      <c r="N17" s="83" t="s">
        <v>43</v>
      </c>
      <c r="Q17" s="52"/>
    </row>
    <row r="18" spans="1:17" s="12" customFormat="1" ht="32.25" hidden="1" customHeight="1" x14ac:dyDescent="0.2">
      <c r="A18" s="11"/>
      <c r="B18" s="87"/>
      <c r="C18" s="49"/>
      <c r="D18" s="49"/>
      <c r="E18" s="49"/>
      <c r="F18" s="63" t="s">
        <v>1</v>
      </c>
      <c r="G18" s="63"/>
      <c r="H18" s="21"/>
      <c r="I18" s="22"/>
      <c r="J18" s="22"/>
      <c r="K18" s="22" t="e">
        <f t="shared" si="0"/>
        <v>#DIV/0!</v>
      </c>
      <c r="L18" s="23" t="e">
        <f t="shared" si="1"/>
        <v>#DIV/0!</v>
      </c>
      <c r="M18" s="24"/>
      <c r="N18" s="88"/>
    </row>
    <row r="19" spans="1:17" s="12" customFormat="1" ht="34.5" hidden="1" customHeight="1" x14ac:dyDescent="0.2">
      <c r="A19" s="11"/>
      <c r="B19" s="87"/>
      <c r="C19" s="49"/>
      <c r="D19" s="49"/>
      <c r="E19" s="49"/>
      <c r="F19" s="63" t="s">
        <v>0</v>
      </c>
      <c r="G19" s="63"/>
      <c r="H19" s="21"/>
      <c r="I19" s="22"/>
      <c r="J19" s="22"/>
      <c r="K19" s="22" t="e">
        <f t="shared" si="0"/>
        <v>#DIV/0!</v>
      </c>
      <c r="L19" s="23" t="e">
        <f t="shared" si="1"/>
        <v>#DIV/0!</v>
      </c>
      <c r="M19" s="24"/>
      <c r="N19" s="88"/>
    </row>
    <row r="20" spans="1:17" s="12" customFormat="1" ht="27.75" customHeight="1" x14ac:dyDescent="0.2">
      <c r="A20" s="11"/>
      <c r="B20" s="79" t="s">
        <v>19</v>
      </c>
      <c r="C20" s="62"/>
      <c r="D20" s="62"/>
      <c r="E20" s="62"/>
      <c r="F20" s="62"/>
      <c r="G20" s="62"/>
      <c r="H20" s="21">
        <v>61164.3</v>
      </c>
      <c r="I20" s="22">
        <v>52196.4</v>
      </c>
      <c r="J20" s="22">
        <v>42716.2</v>
      </c>
      <c r="K20" s="22">
        <f t="shared" si="0"/>
        <v>69.838451515017738</v>
      </c>
      <c r="L20" s="23">
        <f t="shared" si="1"/>
        <v>81.837444727988895</v>
      </c>
      <c r="M20" s="43"/>
      <c r="N20" s="85"/>
    </row>
    <row r="21" spans="1:17" s="12" customFormat="1" ht="204.75" customHeight="1" x14ac:dyDescent="0.2">
      <c r="A21" s="11"/>
      <c r="B21" s="79" t="s">
        <v>20</v>
      </c>
      <c r="C21" s="62"/>
      <c r="D21" s="62"/>
      <c r="E21" s="62"/>
      <c r="F21" s="62"/>
      <c r="G21" s="62"/>
      <c r="H21" s="21">
        <v>261373.4</v>
      </c>
      <c r="I21" s="22">
        <v>463838.2</v>
      </c>
      <c r="J21" s="22">
        <v>130034.2</v>
      </c>
      <c r="K21" s="22">
        <f t="shared" si="0"/>
        <v>49.750357151875441</v>
      </c>
      <c r="L21" s="23">
        <f t="shared" si="1"/>
        <v>28.034387853350587</v>
      </c>
      <c r="M21" s="44" t="s">
        <v>47</v>
      </c>
      <c r="N21" s="89" t="s">
        <v>47</v>
      </c>
    </row>
    <row r="22" spans="1:17" s="12" customFormat="1" ht="29.25" customHeight="1" x14ac:dyDescent="0.2">
      <c r="A22" s="11"/>
      <c r="B22" s="79" t="s">
        <v>21</v>
      </c>
      <c r="C22" s="62"/>
      <c r="D22" s="62"/>
      <c r="E22" s="62"/>
      <c r="F22" s="62"/>
      <c r="G22" s="62"/>
      <c r="H22" s="21">
        <v>29939</v>
      </c>
      <c r="I22" s="22">
        <v>30223.5</v>
      </c>
      <c r="J22" s="22">
        <v>23672.1</v>
      </c>
      <c r="K22" s="22">
        <f t="shared" si="0"/>
        <v>79.067771134640438</v>
      </c>
      <c r="L22" s="23">
        <f t="shared" si="1"/>
        <v>78.323489999503693</v>
      </c>
      <c r="M22" s="36"/>
      <c r="N22" s="90"/>
    </row>
    <row r="23" spans="1:17" s="12" customFormat="1" ht="21.75" customHeight="1" x14ac:dyDescent="0.2">
      <c r="A23" s="11"/>
      <c r="B23" s="79" t="s">
        <v>22</v>
      </c>
      <c r="C23" s="62"/>
      <c r="D23" s="62"/>
      <c r="E23" s="62"/>
      <c r="F23" s="62"/>
      <c r="G23" s="62"/>
      <c r="H23" s="21">
        <v>211393.1</v>
      </c>
      <c r="I23" s="22">
        <v>229200.6</v>
      </c>
      <c r="J23" s="22">
        <v>200474.3</v>
      </c>
      <c r="K23" s="22">
        <f t="shared" si="0"/>
        <v>94.834836141766218</v>
      </c>
      <c r="L23" s="23">
        <f t="shared" si="1"/>
        <v>87.466743106257141</v>
      </c>
      <c r="M23" s="45"/>
      <c r="N23" s="91"/>
    </row>
    <row r="24" spans="1:17" s="12" customFormat="1" ht="47.25" customHeight="1" x14ac:dyDescent="0.2">
      <c r="A24" s="11"/>
      <c r="B24" s="79" t="s">
        <v>23</v>
      </c>
      <c r="C24" s="62"/>
      <c r="D24" s="62"/>
      <c r="E24" s="62"/>
      <c r="F24" s="62"/>
      <c r="G24" s="62"/>
      <c r="H24" s="21">
        <v>85514.8</v>
      </c>
      <c r="I24" s="22">
        <v>98878.2</v>
      </c>
      <c r="J24" s="22">
        <v>49390.6</v>
      </c>
      <c r="K24" s="22">
        <f t="shared" si="0"/>
        <v>57.75678595985724</v>
      </c>
      <c r="L24" s="23">
        <f t="shared" si="1"/>
        <v>49.950949754344236</v>
      </c>
      <c r="M24" s="46" t="s">
        <v>45</v>
      </c>
      <c r="N24" s="92" t="s">
        <v>45</v>
      </c>
    </row>
    <row r="25" spans="1:17" s="12" customFormat="1" ht="106.5" customHeight="1" x14ac:dyDescent="0.2">
      <c r="A25" s="11"/>
      <c r="B25" s="79" t="s">
        <v>24</v>
      </c>
      <c r="C25" s="62"/>
      <c r="D25" s="62"/>
      <c r="E25" s="62"/>
      <c r="F25" s="62"/>
      <c r="G25" s="62"/>
      <c r="H25" s="21">
        <v>11965.1</v>
      </c>
      <c r="I25" s="22">
        <v>10000</v>
      </c>
      <c r="J25" s="22">
        <v>0</v>
      </c>
      <c r="K25" s="22">
        <f t="shared" si="0"/>
        <v>0</v>
      </c>
      <c r="L25" s="23">
        <f t="shared" si="1"/>
        <v>0</v>
      </c>
      <c r="M25" s="42" t="s">
        <v>37</v>
      </c>
      <c r="N25" s="82" t="s">
        <v>37</v>
      </c>
    </row>
    <row r="26" spans="1:17" s="12" customFormat="1" ht="72" customHeight="1" x14ac:dyDescent="0.2">
      <c r="A26" s="11"/>
      <c r="B26" s="79" t="s">
        <v>25</v>
      </c>
      <c r="C26" s="62"/>
      <c r="D26" s="62"/>
      <c r="E26" s="62"/>
      <c r="F26" s="62"/>
      <c r="G26" s="62"/>
      <c r="H26" s="21">
        <v>2500</v>
      </c>
      <c r="I26" s="22">
        <v>2474.6999999999998</v>
      </c>
      <c r="J26" s="22">
        <v>2162.4</v>
      </c>
      <c r="K26" s="22">
        <f t="shared" si="0"/>
        <v>86.495999999999995</v>
      </c>
      <c r="L26" s="23">
        <f t="shared" si="1"/>
        <v>87.380288519820596</v>
      </c>
      <c r="M26" s="42"/>
      <c r="N26" s="82"/>
    </row>
    <row r="27" spans="1:17" s="12" customFormat="1" ht="45.75" customHeight="1" x14ac:dyDescent="0.2">
      <c r="A27" s="11"/>
      <c r="B27" s="79" t="s">
        <v>26</v>
      </c>
      <c r="C27" s="62"/>
      <c r="D27" s="62"/>
      <c r="E27" s="62"/>
      <c r="F27" s="62"/>
      <c r="G27" s="62"/>
      <c r="H27" s="21">
        <v>1467.1</v>
      </c>
      <c r="I27" s="22">
        <v>3247.1</v>
      </c>
      <c r="J27" s="22">
        <v>2069.9</v>
      </c>
      <c r="K27" s="22">
        <f t="shared" si="0"/>
        <v>141.08786040488039</v>
      </c>
      <c r="L27" s="23">
        <f t="shared" si="1"/>
        <v>63.746111915247454</v>
      </c>
      <c r="M27" s="46" t="s">
        <v>45</v>
      </c>
      <c r="N27" s="92" t="s">
        <v>45</v>
      </c>
    </row>
    <row r="28" spans="1:17" s="12" customFormat="1" ht="123.75" customHeight="1" x14ac:dyDescent="0.2">
      <c r="A28" s="11"/>
      <c r="B28" s="79" t="s">
        <v>27</v>
      </c>
      <c r="C28" s="62"/>
      <c r="D28" s="62"/>
      <c r="E28" s="62"/>
      <c r="F28" s="62"/>
      <c r="G28" s="62"/>
      <c r="H28" s="21">
        <v>813.4</v>
      </c>
      <c r="I28" s="22">
        <v>743.4</v>
      </c>
      <c r="J28" s="22">
        <v>115.8</v>
      </c>
      <c r="K28" s="22">
        <f t="shared" si="0"/>
        <v>14.236537988689452</v>
      </c>
      <c r="L28" s="23">
        <f t="shared" si="1"/>
        <v>15.577078288942696</v>
      </c>
      <c r="M28" s="46" t="s">
        <v>45</v>
      </c>
      <c r="N28" s="92" t="s">
        <v>45</v>
      </c>
      <c r="Q28" s="39"/>
    </row>
    <row r="29" spans="1:17" s="12" customFormat="1" ht="35.25" customHeight="1" x14ac:dyDescent="0.2">
      <c r="A29" s="11"/>
      <c r="B29" s="79" t="s">
        <v>28</v>
      </c>
      <c r="C29" s="62"/>
      <c r="D29" s="62"/>
      <c r="E29" s="62"/>
      <c r="F29" s="62"/>
      <c r="G29" s="62"/>
      <c r="H29" s="21">
        <v>2045367.5</v>
      </c>
      <c r="I29" s="22">
        <v>2129573.2000000002</v>
      </c>
      <c r="J29" s="22">
        <v>1534243.9</v>
      </c>
      <c r="K29" s="22">
        <f t="shared" si="0"/>
        <v>75.010671676361341</v>
      </c>
      <c r="L29" s="23">
        <f t="shared" si="1"/>
        <v>72.044666039185685</v>
      </c>
      <c r="M29" s="35"/>
      <c r="N29" s="80"/>
      <c r="Q29" s="38"/>
    </row>
    <row r="30" spans="1:17" s="12" customFormat="1" ht="36.75" customHeight="1" x14ac:dyDescent="0.2">
      <c r="A30" s="11"/>
      <c r="B30" s="79" t="s">
        <v>29</v>
      </c>
      <c r="C30" s="62"/>
      <c r="D30" s="62"/>
      <c r="E30" s="62"/>
      <c r="F30" s="62"/>
      <c r="G30" s="62"/>
      <c r="H30" s="21">
        <v>1151.0999999999999</v>
      </c>
      <c r="I30" s="22">
        <v>1156.8</v>
      </c>
      <c r="J30" s="22">
        <v>1000</v>
      </c>
      <c r="K30" s="22">
        <f t="shared" si="0"/>
        <v>86.873425419164278</v>
      </c>
      <c r="L30" s="23">
        <f t="shared" si="1"/>
        <v>86.445366528354086</v>
      </c>
      <c r="M30" s="42"/>
      <c r="N30" s="82"/>
      <c r="Q30" s="38"/>
    </row>
    <row r="31" spans="1:17" s="12" customFormat="1" ht="26.25" customHeight="1" x14ac:dyDescent="0.2">
      <c r="A31" s="11"/>
      <c r="B31" s="79" t="s">
        <v>30</v>
      </c>
      <c r="C31" s="62"/>
      <c r="D31" s="62"/>
      <c r="E31" s="62"/>
      <c r="F31" s="62"/>
      <c r="G31" s="62"/>
      <c r="H31" s="21">
        <v>453062.6</v>
      </c>
      <c r="I31" s="22">
        <v>448552.3</v>
      </c>
      <c r="J31" s="22">
        <v>334270.8</v>
      </c>
      <c r="K31" s="22">
        <f t="shared" si="0"/>
        <v>73.780267892339822</v>
      </c>
      <c r="L31" s="23">
        <f t="shared" si="1"/>
        <v>74.522146023997649</v>
      </c>
      <c r="M31" s="43"/>
      <c r="N31" s="85"/>
      <c r="Q31" s="38"/>
    </row>
    <row r="32" spans="1:17" s="12" customFormat="1" ht="56.25" customHeight="1" x14ac:dyDescent="0.2">
      <c r="A32" s="11"/>
      <c r="B32" s="79" t="s">
        <v>31</v>
      </c>
      <c r="C32" s="62"/>
      <c r="D32" s="62"/>
      <c r="E32" s="62"/>
      <c r="F32" s="62"/>
      <c r="G32" s="62"/>
      <c r="H32" s="21">
        <v>28278</v>
      </c>
      <c r="I32" s="22">
        <v>22097.4</v>
      </c>
      <c r="J32" s="22">
        <v>8284.2999999999993</v>
      </c>
      <c r="K32" s="22">
        <f>J32*100/H32</f>
        <v>29.295919089044482</v>
      </c>
      <c r="L32" s="23">
        <f t="shared" si="1"/>
        <v>37.489930942101779</v>
      </c>
      <c r="M32" s="47" t="s">
        <v>46</v>
      </c>
      <c r="N32" s="93" t="s">
        <v>46</v>
      </c>
    </row>
    <row r="33" spans="1:14" s="20" customFormat="1" ht="15" customHeight="1" x14ac:dyDescent="0.2">
      <c r="A33" s="25"/>
      <c r="B33" s="94" t="s">
        <v>9</v>
      </c>
      <c r="C33" s="70"/>
      <c r="D33" s="70"/>
      <c r="E33" s="70"/>
      <c r="F33" s="70"/>
      <c r="G33" s="71"/>
      <c r="H33" s="26">
        <f>H32+H31+H30+H29+H28+H27+H26+H25+H24+H23+H22+H21+H20+H17+H16+H15+H14+H13+H12+H11+H10+H9</f>
        <v>4030628.4999999995</v>
      </c>
      <c r="I33" s="26">
        <f>I32+I31+I30+I29+I28+I27+I26+I25+I24+I23+I22+I21+I20+I17+I16+I15+I14+I13+I12+I11+I10+I9</f>
        <v>4515636.8</v>
      </c>
      <c r="J33" s="26">
        <f t="shared" ref="J33" si="2">J32+J31+J30+J29+J28+J27+J26+J25+J24+J23+J22+J21+J20+J17+J16+J15+J14+J13+J12+J11+J10+J9</f>
        <v>2910949.2000000011</v>
      </c>
      <c r="K33" s="26">
        <f t="shared" ref="K33:K35" si="3">J33*100/H33</f>
        <v>72.220726866790173</v>
      </c>
      <c r="L33" s="27">
        <f>J33*100/I33</f>
        <v>64.463758467022885</v>
      </c>
      <c r="M33" s="48"/>
      <c r="N33" s="95"/>
    </row>
    <row r="34" spans="1:14" s="12" customFormat="1" ht="12.75" customHeight="1" x14ac:dyDescent="0.2">
      <c r="A34" s="11"/>
      <c r="B34" s="79" t="s">
        <v>32</v>
      </c>
      <c r="C34" s="62"/>
      <c r="D34" s="62"/>
      <c r="E34" s="62"/>
      <c r="F34" s="62"/>
      <c r="G34" s="62"/>
      <c r="H34" s="21">
        <v>88047.4</v>
      </c>
      <c r="I34" s="22">
        <v>92974.2</v>
      </c>
      <c r="J34" s="22">
        <v>67650.100000000006</v>
      </c>
      <c r="K34" s="22">
        <f t="shared" si="0"/>
        <v>76.833728196403314</v>
      </c>
      <c r="L34" s="23">
        <f t="shared" si="1"/>
        <v>72.762228661284539</v>
      </c>
      <c r="M34" s="43"/>
      <c r="N34" s="85"/>
    </row>
    <row r="35" spans="1:14" s="29" customFormat="1" ht="17.25" customHeight="1" thickBot="1" x14ac:dyDescent="0.25">
      <c r="A35" s="28"/>
      <c r="B35" s="96" t="s">
        <v>8</v>
      </c>
      <c r="C35" s="97"/>
      <c r="D35" s="97"/>
      <c r="E35" s="97"/>
      <c r="F35" s="97"/>
      <c r="G35" s="97"/>
      <c r="H35" s="98">
        <f>H34+H33</f>
        <v>4118675.8999999994</v>
      </c>
      <c r="I35" s="98">
        <f>I34+I33</f>
        <v>4608611</v>
      </c>
      <c r="J35" s="98">
        <f>J34+J33</f>
        <v>2978599.3000000012</v>
      </c>
      <c r="K35" s="98">
        <f t="shared" si="3"/>
        <v>72.319341757383768</v>
      </c>
      <c r="L35" s="99">
        <f>J35*100/I35</f>
        <v>64.631171951809364</v>
      </c>
      <c r="M35" s="100"/>
      <c r="N35" s="101"/>
    </row>
    <row r="36" spans="1:14" s="12" customFormat="1" ht="12.75" customHeight="1" x14ac:dyDescent="0.2">
      <c r="A36" s="30"/>
      <c r="B36" s="31"/>
      <c r="C36" s="31"/>
      <c r="D36" s="31"/>
      <c r="E36" s="31"/>
      <c r="F36" s="32"/>
      <c r="G36" s="32"/>
      <c r="H36" s="32"/>
      <c r="I36" s="33"/>
      <c r="J36" s="33"/>
      <c r="K36" s="33"/>
      <c r="L36" s="34"/>
      <c r="M36" s="13"/>
    </row>
  </sheetData>
  <mergeCells count="37">
    <mergeCell ref="N4:N6"/>
    <mergeCell ref="B14:G14"/>
    <mergeCell ref="B15:G15"/>
    <mergeCell ref="B11:G11"/>
    <mergeCell ref="B13:G13"/>
    <mergeCell ref="B9:G9"/>
    <mergeCell ref="M4:M6"/>
    <mergeCell ref="B24:G24"/>
    <mergeCell ref="B22:G22"/>
    <mergeCell ref="B12:G12"/>
    <mergeCell ref="B10:G10"/>
    <mergeCell ref="B20:G20"/>
    <mergeCell ref="B28:G28"/>
    <mergeCell ref="B29:G29"/>
    <mergeCell ref="B21:G21"/>
    <mergeCell ref="F18:G18"/>
    <mergeCell ref="F19:G19"/>
    <mergeCell ref="B16:G16"/>
    <mergeCell ref="B17:G17"/>
    <mergeCell ref="B26:G26"/>
    <mergeCell ref="B27:G27"/>
    <mergeCell ref="B23:G23"/>
    <mergeCell ref="B35:G35"/>
    <mergeCell ref="B32:G32"/>
    <mergeCell ref="B30:G30"/>
    <mergeCell ref="B31:G31"/>
    <mergeCell ref="B25:G25"/>
    <mergeCell ref="B34:G34"/>
    <mergeCell ref="B33:G33"/>
    <mergeCell ref="G2:M2"/>
    <mergeCell ref="I4:I6"/>
    <mergeCell ref="B4:G6"/>
    <mergeCell ref="B8:G8"/>
    <mergeCell ref="J4:J6"/>
    <mergeCell ref="L4:L6"/>
    <mergeCell ref="H4:H6"/>
    <mergeCell ref="K4:K6"/>
  </mergeCells>
  <pageMargins left="0.78740157480314965" right="0.39370078740157483" top="0.98425196850393704" bottom="0.59055118110236227" header="0.51181102362204722" footer="0.51181102362204722"/>
  <pageSetup paperSize="9" scale="61" fitToHeight="0" orientation="landscape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по МП</vt:lpstr>
      <vt:lpstr>'пр по МП'!Заголовки_для_печати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Мишутина Татьяна Михайловна</dc:creator>
  <cp:lastModifiedBy>Сяфукова Эльвира Мягзумовна</cp:lastModifiedBy>
  <cp:lastPrinted>2018-11-07T10:42:53Z</cp:lastPrinted>
  <dcterms:created xsi:type="dcterms:W3CDTF">2018-04-12T10:25:35Z</dcterms:created>
  <dcterms:modified xsi:type="dcterms:W3CDTF">2018-11-07T10:49:46Z</dcterms:modified>
</cp:coreProperties>
</file>