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8" i="1"/>
  <c r="D15" i="1"/>
  <c r="D13" i="1"/>
  <c r="D12" i="1"/>
  <c r="D21" i="1"/>
  <c r="D30" i="1"/>
  <c r="D59" i="1"/>
  <c r="D29" i="1"/>
  <c r="D45" i="1"/>
  <c r="D41" i="1"/>
  <c r="D55" i="1"/>
  <c r="D42" i="1"/>
  <c r="D40" i="1"/>
  <c r="D39" i="1"/>
  <c r="D19" i="1" l="1"/>
  <c r="J11" i="1" l="1"/>
  <c r="J12" i="1"/>
  <c r="J13" i="1"/>
  <c r="J14" i="1"/>
  <c r="J15" i="1"/>
  <c r="J17" i="1"/>
  <c r="J18" i="1"/>
  <c r="J20" i="1"/>
  <c r="J21" i="1"/>
  <c r="J22" i="1"/>
  <c r="J24" i="1"/>
  <c r="J25" i="1"/>
  <c r="J26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5" i="1"/>
  <c r="J46" i="1"/>
  <c r="J48" i="1"/>
  <c r="J51" i="1"/>
  <c r="J52" i="1"/>
  <c r="J53" i="1"/>
  <c r="J55" i="1"/>
  <c r="J57" i="1"/>
  <c r="J59" i="1"/>
  <c r="J62" i="1"/>
  <c r="H11" i="1"/>
  <c r="H12" i="1"/>
  <c r="H13" i="1"/>
  <c r="H14" i="1"/>
  <c r="H15" i="1"/>
  <c r="H17" i="1"/>
  <c r="H18" i="1"/>
  <c r="H20" i="1"/>
  <c r="H21" i="1"/>
  <c r="H22" i="1"/>
  <c r="H24" i="1"/>
  <c r="H25" i="1"/>
  <c r="H26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5" i="1"/>
  <c r="H46" i="1"/>
  <c r="H48" i="1"/>
  <c r="H50" i="1"/>
  <c r="H51" i="1"/>
  <c r="H52" i="1"/>
  <c r="H53" i="1"/>
  <c r="H55" i="1"/>
  <c r="H57" i="1"/>
  <c r="H59" i="1"/>
  <c r="H60" i="1"/>
  <c r="H62" i="1"/>
  <c r="F11" i="1"/>
  <c r="F12" i="1"/>
  <c r="F13" i="1"/>
  <c r="F14" i="1"/>
  <c r="F15" i="1"/>
  <c r="F17" i="1"/>
  <c r="F18" i="1"/>
  <c r="F20" i="1"/>
  <c r="F21" i="1"/>
  <c r="F22" i="1"/>
  <c r="F24" i="1"/>
  <c r="F25" i="1"/>
  <c r="F26" i="1"/>
  <c r="F27" i="1"/>
  <c r="F28" i="1"/>
  <c r="F29" i="1"/>
  <c r="F30" i="1"/>
  <c r="F32" i="1"/>
  <c r="F33" i="1"/>
  <c r="F34" i="1"/>
  <c r="F35" i="1"/>
  <c r="F37" i="1"/>
  <c r="F39" i="1"/>
  <c r="F40" i="1"/>
  <c r="F41" i="1"/>
  <c r="F42" i="1"/>
  <c r="F43" i="1"/>
  <c r="F45" i="1"/>
  <c r="F46" i="1"/>
  <c r="F48" i="1"/>
  <c r="F50" i="1"/>
  <c r="F51" i="1"/>
  <c r="F52" i="1"/>
  <c r="F53" i="1"/>
  <c r="F55" i="1"/>
  <c r="F56" i="1"/>
  <c r="F57" i="1"/>
  <c r="F59" i="1"/>
  <c r="F60" i="1"/>
  <c r="F62" i="1"/>
  <c r="D23" i="1" l="1"/>
  <c r="E44" i="1" l="1"/>
  <c r="G19" i="1" l="1"/>
  <c r="I10" i="1"/>
  <c r="D61" i="1" l="1"/>
  <c r="D58" i="1"/>
  <c r="D54" i="1"/>
  <c r="D49" i="1"/>
  <c r="D47" i="1"/>
  <c r="D44" i="1"/>
  <c r="F44" i="1" s="1"/>
  <c r="D38" i="1"/>
  <c r="D36" i="1"/>
  <c r="D31" i="1"/>
  <c r="D10" i="1"/>
  <c r="D9" i="1" l="1"/>
  <c r="I61" i="1" l="1"/>
  <c r="I58" i="1"/>
  <c r="I54" i="1"/>
  <c r="I49" i="1"/>
  <c r="I47" i="1"/>
  <c r="I44" i="1"/>
  <c r="I38" i="1"/>
  <c r="I36" i="1"/>
  <c r="I31" i="1"/>
  <c r="G61" i="1"/>
  <c r="G58" i="1"/>
  <c r="G54" i="1"/>
  <c r="G49" i="1"/>
  <c r="G47" i="1"/>
  <c r="J47" i="1" s="1"/>
  <c r="G44" i="1"/>
  <c r="G38" i="1"/>
  <c r="G36" i="1"/>
  <c r="J36" i="1" s="1"/>
  <c r="G31" i="1"/>
  <c r="E61" i="1"/>
  <c r="E58" i="1"/>
  <c r="E54" i="1"/>
  <c r="E49" i="1"/>
  <c r="E47" i="1"/>
  <c r="E38" i="1"/>
  <c r="E36" i="1"/>
  <c r="E31" i="1"/>
  <c r="J61" i="1" l="1"/>
  <c r="H61" i="1"/>
  <c r="F61" i="1"/>
  <c r="J58" i="1"/>
  <c r="H58" i="1"/>
  <c r="F58" i="1"/>
  <c r="J54" i="1"/>
  <c r="H54" i="1"/>
  <c r="F54" i="1"/>
  <c r="J49" i="1"/>
  <c r="H49" i="1"/>
  <c r="F49" i="1"/>
  <c r="H47" i="1"/>
  <c r="F47" i="1"/>
  <c r="J44" i="1"/>
  <c r="H44" i="1"/>
  <c r="J38" i="1"/>
  <c r="H38" i="1"/>
  <c r="F38" i="1"/>
  <c r="H36" i="1"/>
  <c r="F36" i="1"/>
  <c r="J31" i="1"/>
  <c r="H31" i="1"/>
  <c r="F31" i="1"/>
  <c r="C54" i="1"/>
  <c r="C61" i="1"/>
  <c r="C58" i="1"/>
  <c r="C49" i="1"/>
  <c r="C47" i="1"/>
  <c r="C44" i="1"/>
  <c r="C38" i="1"/>
  <c r="C36" i="1"/>
  <c r="C31" i="1"/>
  <c r="E23" i="1"/>
  <c r="G23" i="1"/>
  <c r="I23" i="1"/>
  <c r="C23" i="1"/>
  <c r="E19" i="1"/>
  <c r="I19" i="1"/>
  <c r="J19" i="1" s="1"/>
  <c r="C19" i="1"/>
  <c r="E10" i="1"/>
  <c r="G10" i="1"/>
  <c r="C10" i="1"/>
  <c r="J23" i="1" l="1"/>
  <c r="H23" i="1"/>
  <c r="F23" i="1"/>
  <c r="H19" i="1"/>
  <c r="F19" i="1"/>
  <c r="F10" i="1"/>
  <c r="J10" i="1"/>
  <c r="H10" i="1"/>
  <c r="I9" i="1"/>
  <c r="G9" i="1"/>
  <c r="E9" i="1"/>
  <c r="E1048576" i="1" s="1"/>
  <c r="C9" i="1"/>
  <c r="H9" i="1" l="1"/>
  <c r="J9" i="1"/>
  <c r="F9" i="1"/>
</calcChain>
</file>

<file path=xl/sharedStrings.xml><?xml version="1.0" encoding="utf-8"?>
<sst xmlns="http://schemas.openxmlformats.org/spreadsheetml/2006/main" count="112" uniqueCount="110">
  <si>
    <t>тыс. рублей</t>
  </si>
  <si>
    <t>Код</t>
  </si>
  <si>
    <t>Наименование</t>
  </si>
  <si>
    <t>отчет</t>
  </si>
  <si>
    <t>проект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</si>
  <si>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</si>
  <si>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</si>
  <si>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</si>
  <si>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</si>
  <si>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</si>
  <si>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</si>
  <si>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</si>
  <si>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</si>
  <si>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</si>
  <si>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</si>
  <si>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</si>
  <si>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</si>
  <si>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</si>
  <si>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</si>
  <si>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</si>
  <si>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</si>
  <si>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</si>
  <si>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</si>
  <si>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</si>
  <si>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</si>
  <si>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</si>
  <si>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</si>
  <si>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</si>
  <si>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</si>
  <si>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</si>
  <si>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</si>
  <si>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</si>
  <si>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</si>
  <si>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</si>
  <si>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</si>
  <si>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</si>
  <si>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</si>
  <si>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</si>
  <si>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</si>
  <si>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</si>
  <si>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</si>
  <si>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</si>
  <si>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</si>
  <si>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</si>
  <si>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</si>
  <si>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</si>
  <si>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</si>
  <si>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</si>
  <si>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</si>
  <si>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</si>
  <si>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</si>
  <si>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</si>
  <si>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</si>
  <si>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</si>
  <si>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</si>
  <si>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</si>
  <si>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</si>
  <si>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</si>
  <si>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</si>
  <si>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</si>
  <si>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</si>
  <si>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</si>
  <si>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</si>
  <si>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</si>
  <si>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</si>
  <si>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</si>
  <si>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</si>
  <si>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</si>
  <si>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</si>
  <si>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</si>
  <si>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</si>
  <si>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</si>
  <si>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</si>
  <si>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</si>
  <si>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</si>
  <si>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</si>
  <si>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</si>
  <si>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</si>
  <si>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</si>
  <si>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</si>
  <si>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</si>
  <si>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</si>
  <si>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</si>
  <si>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</si>
  <si>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</si>
  <si>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</si>
  <si>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</si>
  <si>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</si>
  <si>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</si>
  <si>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</si>
  <si>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</si>
  <si>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</si>
  <si>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</si>
  <si>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</si>
  <si>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</si>
  <si>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</si>
  <si>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</si>
  <si>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</si>
  <si>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</si>
  <si>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2020 год</t>
  </si>
  <si>
    <t>Приложение 2</t>
  </si>
  <si>
    <t>2021 год</t>
  </si>
  <si>
    <t>2022 год</t>
  </si>
  <si>
    <t>% к 2021 году</t>
  </si>
  <si>
    <t>2023 год</t>
  </si>
  <si>
    <t>% к 2022 году</t>
  </si>
  <si>
    <t>ожидаемое исполнение</t>
  </si>
  <si>
    <t>2024 год</t>
  </si>
  <si>
    <t>% к 2023 году</t>
  </si>
  <si>
    <t>Сведения о расходах бюджета городского округа  Мегион Ханты-Мансийского автономного округа-Югры по разделам и подразделам классификации расходов  на 2022 год и плановый период 2023 и 2024 годов в сравнении с ожидаемым исполнением за текущий финансовый год и данными за 2020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</si>
</sst>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/>
    <xf numFmtId="0" fontId="1" fillId="2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zoomScale="90" zoomScaleNormal="90" workbookViewId="0">
      <selection activeCell="D2" sqref="D2"/>
    </sheetView>
  </sheetViews>
  <sheetFormatPr defaultRowHeight="15"/>
  <cols>
    <col min="1" max="1" width="11.140625" style="1" customWidth="1"/>
    <col min="2" max="2" width="73.7109375" style="1" customWidth="1"/>
    <col min="3" max="3" width="18.7109375" style="1" customWidth="1"/>
    <col min="4" max="4" width="16" style="1" customWidth="1"/>
    <col min="5" max="5" width="16.28515625" style="1" customWidth="1"/>
    <col min="6" max="6" width="13.28515625" style="4" customWidth="1"/>
    <col min="7" max="7" width="16" style="1" customWidth="1"/>
    <col min="8" max="8" width="12" style="4" customWidth="1"/>
    <col min="9" max="9" width="16" style="1" customWidth="1"/>
    <col min="10" max="10" width="14.42578125" style="4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>
      <c r="F1" s="1"/>
      <c r="H1" s="1"/>
      <c r="J1" s="1"/>
    </row>
    <row r="2" spans="1:12">
      <c r="D2" s="32"/>
      <c r="F2" s="1"/>
      <c r="H2" s="2"/>
      <c r="I2" s="2" t="s">
        <v>100</v>
      </c>
      <c r="J2" s="2"/>
      <c r="K2" s="2"/>
      <c r="L2" s="2"/>
    </row>
    <row r="3" spans="1:12" ht="13.5" customHeight="1">
      <c r="F3" s="1"/>
      <c r="H3" s="1"/>
      <c r="I3" s="1" t="s">
        <v>98</v>
      </c>
      <c r="J3" s="1"/>
    </row>
    <row r="4" spans="1:12" ht="42" customHeight="1">
      <c r="B4" s="28" t="s">
        <v>109</v>
      </c>
      <c r="C4" s="28"/>
      <c r="D4" s="28"/>
      <c r="E4" s="28"/>
      <c r="F4" s="28"/>
      <c r="G4" s="28"/>
      <c r="H4" s="28"/>
      <c r="I4" s="28"/>
      <c r="J4" s="28"/>
    </row>
    <row r="5" spans="1:12">
      <c r="B5" s="3"/>
      <c r="F5" s="6"/>
      <c r="G5" s="6"/>
      <c r="H5" s="6"/>
      <c r="I5" s="6"/>
      <c r="J5" s="6" t="s">
        <v>0</v>
      </c>
    </row>
    <row r="6" spans="1:12" ht="15.75">
      <c r="A6" s="29" t="s">
        <v>1</v>
      </c>
      <c r="B6" s="30" t="s">
        <v>2</v>
      </c>
      <c r="C6" s="7" t="s">
        <v>99</v>
      </c>
      <c r="D6" s="7" t="s">
        <v>101</v>
      </c>
      <c r="E6" s="31" t="s">
        <v>102</v>
      </c>
      <c r="F6" s="31"/>
      <c r="G6" s="27" t="s">
        <v>104</v>
      </c>
      <c r="H6" s="27"/>
      <c r="I6" s="27" t="s">
        <v>107</v>
      </c>
      <c r="J6" s="27"/>
    </row>
    <row r="7" spans="1:12" s="3" customFormat="1" ht="57.75" customHeight="1">
      <c r="A7" s="29"/>
      <c r="B7" s="30"/>
      <c r="C7" s="8" t="s">
        <v>3</v>
      </c>
      <c r="D7" s="9" t="s">
        <v>106</v>
      </c>
      <c r="E7" s="9" t="s">
        <v>4</v>
      </c>
      <c r="F7" s="9" t="s">
        <v>103</v>
      </c>
      <c r="G7" s="9" t="s">
        <v>4</v>
      </c>
      <c r="H7" s="9" t="s">
        <v>105</v>
      </c>
      <c r="I7" s="9" t="s">
        <v>4</v>
      </c>
      <c r="J7" s="9" t="s">
        <v>108</v>
      </c>
    </row>
    <row r="8" spans="1:12" s="3" customFormat="1" ht="15" customHeight="1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2">
        <v>10</v>
      </c>
    </row>
    <row r="9" spans="1:12" ht="15.75">
      <c r="A9" s="13"/>
      <c r="B9" s="14" t="s">
        <v>5</v>
      </c>
      <c r="C9" s="15">
        <f>SUM(C10+C19+C23+C31+C36+C38+C44+C47+C49+C54+C58+C61)</f>
        <v>4949403.5000000009</v>
      </c>
      <c r="D9" s="15">
        <f t="shared" ref="D9" si="0">SUM(D10+D19+D23+D31+D36+D38+D44+D47+D49+D54+D58+D61)</f>
        <v>5330326.2</v>
      </c>
      <c r="E9" s="15">
        <f t="shared" ref="E9:I9" si="1">SUM(E10+E19+E23+E31+E36+E38+E44+E47+E49+E54+E58+E61)</f>
        <v>5344894.5</v>
      </c>
      <c r="F9" s="23">
        <f t="shared" ref="F9:F62" si="2">SUM(E9)/D9*100</f>
        <v>100.27330972727336</v>
      </c>
      <c r="G9" s="15">
        <f t="shared" si="1"/>
        <v>5615498.8000000007</v>
      </c>
      <c r="H9" s="23">
        <f>SUM(G9)/E9*100</f>
        <v>105.06285577760235</v>
      </c>
      <c r="I9" s="15">
        <f t="shared" si="1"/>
        <v>4742246.5000000009</v>
      </c>
      <c r="J9" s="23">
        <f>SUM(I9/G9*100)</f>
        <v>84.44924785666413</v>
      </c>
    </row>
    <row r="10" spans="1:12" ht="15.75">
      <c r="A10" s="16" t="s">
        <v>58</v>
      </c>
      <c r="B10" s="14" t="s">
        <v>6</v>
      </c>
      <c r="C10" s="15">
        <f>SUM(C11:C18)</f>
        <v>528151.10000000009</v>
      </c>
      <c r="D10" s="15">
        <f t="shared" ref="D10" si="3">SUM(D11:D18)</f>
        <v>512280.69999999995</v>
      </c>
      <c r="E10" s="15">
        <f t="shared" ref="E10:G10" si="4">SUM(E11:E18)</f>
        <v>437008.1</v>
      </c>
      <c r="F10" s="20">
        <f t="shared" si="2"/>
        <v>85.306375977076627</v>
      </c>
      <c r="G10" s="15">
        <f t="shared" si="4"/>
        <v>476197.4</v>
      </c>
      <c r="H10" s="20">
        <f>SUM(G10)/E10*100</f>
        <v>108.96763698430306</v>
      </c>
      <c r="I10" s="15">
        <f>SUM(I11:I18)</f>
        <v>527933.19999999995</v>
      </c>
      <c r="J10" s="20">
        <f>SUM(I10/G10*100)</f>
        <v>110.86436003220513</v>
      </c>
    </row>
    <row r="11" spans="1:12" ht="37.5" customHeight="1">
      <c r="A11" s="17" t="s">
        <v>59</v>
      </c>
      <c r="B11" s="18" t="s">
        <v>7</v>
      </c>
      <c r="C11" s="19">
        <v>7210.2</v>
      </c>
      <c r="D11" s="19">
        <v>5935.9</v>
      </c>
      <c r="E11" s="19">
        <v>5879.6</v>
      </c>
      <c r="F11" s="20">
        <f t="shared" si="2"/>
        <v>99.051533887026409</v>
      </c>
      <c r="G11" s="20">
        <v>5879.6</v>
      </c>
      <c r="H11" s="20">
        <f t="shared" ref="H11:H62" si="5">SUM(G11)/E11*100</f>
        <v>100</v>
      </c>
      <c r="I11" s="20">
        <v>5879.6</v>
      </c>
      <c r="J11" s="20">
        <f t="shared" ref="J11:J62" si="6">SUM(I11/G11*100)</f>
        <v>100</v>
      </c>
    </row>
    <row r="12" spans="1:12" ht="47.25">
      <c r="A12" s="17" t="s">
        <v>60</v>
      </c>
      <c r="B12" s="18" t="s">
        <v>8</v>
      </c>
      <c r="C12" s="20">
        <v>23135.4</v>
      </c>
      <c r="D12" s="20">
        <f>11575.7+454+709</f>
        <v>12738.7</v>
      </c>
      <c r="E12" s="20">
        <v>10189.1</v>
      </c>
      <c r="F12" s="20">
        <f t="shared" si="2"/>
        <v>79.985398824055835</v>
      </c>
      <c r="G12" s="20">
        <v>9957.1</v>
      </c>
      <c r="H12" s="20">
        <f t="shared" si="5"/>
        <v>97.723056992276057</v>
      </c>
      <c r="I12" s="20">
        <v>9957.1</v>
      </c>
      <c r="J12" s="20">
        <f t="shared" si="6"/>
        <v>100</v>
      </c>
    </row>
    <row r="13" spans="1:12" ht="47.25">
      <c r="A13" s="17" t="s">
        <v>61</v>
      </c>
      <c r="B13" s="18" t="s">
        <v>9</v>
      </c>
      <c r="C13" s="20">
        <v>205495</v>
      </c>
      <c r="D13" s="20">
        <f>199261+4671</f>
        <v>203932</v>
      </c>
      <c r="E13" s="20">
        <v>231526.6</v>
      </c>
      <c r="F13" s="20">
        <f t="shared" si="2"/>
        <v>113.53127513092601</v>
      </c>
      <c r="G13" s="20">
        <v>229793.9</v>
      </c>
      <c r="H13" s="20">
        <f t="shared" si="5"/>
        <v>99.251619468346192</v>
      </c>
      <c r="I13" s="20">
        <v>229793.9</v>
      </c>
      <c r="J13" s="20">
        <f t="shared" si="6"/>
        <v>100</v>
      </c>
    </row>
    <row r="14" spans="1:12" ht="15.75">
      <c r="A14" s="17" t="s">
        <v>62</v>
      </c>
      <c r="B14" s="18" t="s">
        <v>10</v>
      </c>
      <c r="C14" s="20">
        <v>11.4</v>
      </c>
      <c r="D14" s="20">
        <v>10.5</v>
      </c>
      <c r="E14" s="20">
        <v>5.3</v>
      </c>
      <c r="F14" s="20">
        <f t="shared" si="2"/>
        <v>50.476190476190474</v>
      </c>
      <c r="G14" s="20">
        <v>6.2</v>
      </c>
      <c r="H14" s="20">
        <f t="shared" si="5"/>
        <v>116.98113207547169</v>
      </c>
      <c r="I14" s="20">
        <v>31.4</v>
      </c>
      <c r="J14" s="20">
        <f t="shared" si="6"/>
        <v>506.45161290322579</v>
      </c>
    </row>
    <row r="15" spans="1:12" ht="31.5">
      <c r="A15" s="17" t="s">
        <v>63</v>
      </c>
      <c r="B15" s="18" t="s">
        <v>11</v>
      </c>
      <c r="C15" s="20">
        <v>47731.4</v>
      </c>
      <c r="D15" s="20">
        <f>44788.8+2301+18.9+606</f>
        <v>47714.700000000004</v>
      </c>
      <c r="E15" s="20">
        <v>47325.2</v>
      </c>
      <c r="F15" s="20">
        <f t="shared" si="2"/>
        <v>99.183689722454488</v>
      </c>
      <c r="G15" s="20">
        <v>46873.599999999999</v>
      </c>
      <c r="H15" s="20">
        <f t="shared" si="5"/>
        <v>99.045751523501224</v>
      </c>
      <c r="I15" s="20">
        <v>46873.599999999999</v>
      </c>
      <c r="J15" s="20">
        <f t="shared" si="6"/>
        <v>100</v>
      </c>
    </row>
    <row r="16" spans="1:12" ht="15.75">
      <c r="A16" s="17" t="s">
        <v>64</v>
      </c>
      <c r="B16" s="18" t="s">
        <v>12</v>
      </c>
      <c r="C16" s="20">
        <v>6000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1:10" ht="15.75">
      <c r="A17" s="17" t="s">
        <v>65</v>
      </c>
      <c r="B17" s="18" t="s">
        <v>13</v>
      </c>
      <c r="C17" s="20">
        <v>0</v>
      </c>
      <c r="D17" s="20">
        <v>750</v>
      </c>
      <c r="E17" s="20">
        <v>1500</v>
      </c>
      <c r="F17" s="20">
        <f t="shared" si="2"/>
        <v>200</v>
      </c>
      <c r="G17" s="20">
        <v>1500</v>
      </c>
      <c r="H17" s="20">
        <f t="shared" si="5"/>
        <v>100</v>
      </c>
      <c r="I17" s="20">
        <v>1500</v>
      </c>
      <c r="J17" s="20">
        <f t="shared" si="6"/>
        <v>100</v>
      </c>
    </row>
    <row r="18" spans="1:10" ht="15.75">
      <c r="A18" s="17" t="s">
        <v>66</v>
      </c>
      <c r="B18" s="18" t="s">
        <v>14</v>
      </c>
      <c r="C18" s="20">
        <v>238567.7</v>
      </c>
      <c r="D18" s="20">
        <f>237402.9+2913+883</f>
        <v>241198.9</v>
      </c>
      <c r="E18" s="20">
        <v>140582.29999999999</v>
      </c>
      <c r="F18" s="20">
        <f t="shared" si="2"/>
        <v>58.284801464683291</v>
      </c>
      <c r="G18" s="20">
        <v>182187</v>
      </c>
      <c r="H18" s="20">
        <f t="shared" si="5"/>
        <v>129.59455066533982</v>
      </c>
      <c r="I18" s="20">
        <v>233897.60000000001</v>
      </c>
      <c r="J18" s="20">
        <f t="shared" si="6"/>
        <v>128.38325456810858</v>
      </c>
    </row>
    <row r="19" spans="1:10" ht="15.75">
      <c r="A19" s="21" t="s">
        <v>67</v>
      </c>
      <c r="B19" s="22" t="s">
        <v>15</v>
      </c>
      <c r="C19" s="23">
        <f>SUM(C20:C22)</f>
        <v>53829.2</v>
      </c>
      <c r="D19" s="23">
        <f>SUM(D20:D22)</f>
        <v>52711.5</v>
      </c>
      <c r="E19" s="23">
        <f t="shared" ref="E19:I19" si="7">SUM(E20:E22)</f>
        <v>47609.599999999999</v>
      </c>
      <c r="F19" s="20">
        <f t="shared" si="2"/>
        <v>90.32108742873946</v>
      </c>
      <c r="G19" s="23">
        <f t="shared" si="7"/>
        <v>44183</v>
      </c>
      <c r="H19" s="20">
        <f t="shared" si="5"/>
        <v>92.802712058072316</v>
      </c>
      <c r="I19" s="23">
        <f t="shared" si="7"/>
        <v>42483</v>
      </c>
      <c r="J19" s="20">
        <f t="shared" si="6"/>
        <v>96.152366294728736</v>
      </c>
    </row>
    <row r="20" spans="1:10" ht="15.75">
      <c r="A20" s="24" t="s">
        <v>68</v>
      </c>
      <c r="B20" s="18" t="s">
        <v>16</v>
      </c>
      <c r="C20" s="20">
        <v>6631.5</v>
      </c>
      <c r="D20" s="20">
        <v>6833.6</v>
      </c>
      <c r="E20" s="20">
        <v>6853.5</v>
      </c>
      <c r="F20" s="20">
        <f t="shared" si="2"/>
        <v>100.2912081479747</v>
      </c>
      <c r="G20" s="20">
        <v>6934.6</v>
      </c>
      <c r="H20" s="20">
        <f t="shared" si="5"/>
        <v>101.18333698110456</v>
      </c>
      <c r="I20" s="20">
        <v>6934.6</v>
      </c>
      <c r="J20" s="20">
        <f t="shared" si="6"/>
        <v>100</v>
      </c>
    </row>
    <row r="21" spans="1:10" ht="31.5">
      <c r="A21" s="24" t="s">
        <v>69</v>
      </c>
      <c r="B21" s="18" t="s">
        <v>17</v>
      </c>
      <c r="C21" s="20">
        <v>46918.1</v>
      </c>
      <c r="D21" s="20">
        <f>41961.4+1649</f>
        <v>43610.400000000001</v>
      </c>
      <c r="E21" s="20">
        <v>38592.9</v>
      </c>
      <c r="F21" s="20">
        <f t="shared" si="2"/>
        <v>88.494716856529635</v>
      </c>
      <c r="G21" s="20">
        <v>37092.9</v>
      </c>
      <c r="H21" s="20">
        <f t="shared" si="5"/>
        <v>96.113274721516134</v>
      </c>
      <c r="I21" s="20">
        <v>35392.9</v>
      </c>
      <c r="J21" s="20">
        <f t="shared" si="6"/>
        <v>95.416912670618899</v>
      </c>
    </row>
    <row r="22" spans="1:10" ht="31.5">
      <c r="A22" s="24" t="s">
        <v>70</v>
      </c>
      <c r="B22" s="18" t="s">
        <v>18</v>
      </c>
      <c r="C22" s="20">
        <v>279.60000000000002</v>
      </c>
      <c r="D22" s="20">
        <v>2267.5</v>
      </c>
      <c r="E22" s="20">
        <v>2163.1999999999998</v>
      </c>
      <c r="F22" s="20">
        <f t="shared" si="2"/>
        <v>95.40022050716648</v>
      </c>
      <c r="G22" s="20">
        <v>155.5</v>
      </c>
      <c r="H22" s="20">
        <f t="shared" si="5"/>
        <v>7.1884245562130191</v>
      </c>
      <c r="I22" s="20">
        <v>155.5</v>
      </c>
      <c r="J22" s="20">
        <f t="shared" si="6"/>
        <v>100</v>
      </c>
    </row>
    <row r="23" spans="1:10" ht="15.75">
      <c r="A23" s="21" t="s">
        <v>71</v>
      </c>
      <c r="B23" s="22" t="s">
        <v>19</v>
      </c>
      <c r="C23" s="23">
        <f>SUM(C24:C30)</f>
        <v>315359.90000000002</v>
      </c>
      <c r="D23" s="23">
        <f t="shared" ref="D23" si="8">SUM(D24:D30)</f>
        <v>358702.10000000003</v>
      </c>
      <c r="E23" s="23">
        <f t="shared" ref="E23:I23" si="9">SUM(E24:E30)</f>
        <v>271985.7</v>
      </c>
      <c r="F23" s="20">
        <f t="shared" si="2"/>
        <v>75.824953352656692</v>
      </c>
      <c r="G23" s="23">
        <f t="shared" si="9"/>
        <v>175352.5</v>
      </c>
      <c r="H23" s="20">
        <f t="shared" si="5"/>
        <v>64.471220361952845</v>
      </c>
      <c r="I23" s="23">
        <f t="shared" si="9"/>
        <v>246460.30000000002</v>
      </c>
      <c r="J23" s="20">
        <f t="shared" si="6"/>
        <v>140.55134657333087</v>
      </c>
    </row>
    <row r="24" spans="1:10" ht="15.75">
      <c r="A24" s="24" t="s">
        <v>72</v>
      </c>
      <c r="B24" s="18" t="s">
        <v>20</v>
      </c>
      <c r="C24" s="20">
        <v>2187.1999999999998</v>
      </c>
      <c r="D24" s="20">
        <v>14198</v>
      </c>
      <c r="E24" s="20">
        <v>9870</v>
      </c>
      <c r="F24" s="20">
        <f t="shared" si="2"/>
        <v>69.516833356810821</v>
      </c>
      <c r="G24" s="20">
        <v>11820</v>
      </c>
      <c r="H24" s="20">
        <f t="shared" si="5"/>
        <v>119.75683890577508</v>
      </c>
      <c r="I24" s="20">
        <v>2200.1999999999998</v>
      </c>
      <c r="J24" s="20">
        <f t="shared" si="6"/>
        <v>18.614213197969541</v>
      </c>
    </row>
    <row r="25" spans="1:10" ht="15.75">
      <c r="A25" s="24" t="s">
        <v>73</v>
      </c>
      <c r="B25" s="18" t="s">
        <v>21</v>
      </c>
      <c r="C25" s="20">
        <v>11717.8</v>
      </c>
      <c r="D25" s="20">
        <v>11685.5</v>
      </c>
      <c r="E25" s="20">
        <v>8493.1</v>
      </c>
      <c r="F25" s="20">
        <f t="shared" si="2"/>
        <v>72.680672628471186</v>
      </c>
      <c r="G25" s="20">
        <v>8391.9</v>
      </c>
      <c r="H25" s="20">
        <f t="shared" si="5"/>
        <v>98.808444502007504</v>
      </c>
      <c r="I25" s="20">
        <v>8263</v>
      </c>
      <c r="J25" s="20">
        <f t="shared" si="6"/>
        <v>98.463995042838931</v>
      </c>
    </row>
    <row r="26" spans="1:10" ht="15.75" hidden="1" customHeight="1">
      <c r="A26" s="24" t="s">
        <v>74</v>
      </c>
      <c r="B26" s="18" t="s">
        <v>22</v>
      </c>
      <c r="C26" s="20"/>
      <c r="D26" s="20"/>
      <c r="E26" s="20"/>
      <c r="F26" s="20" t="e">
        <f t="shared" si="2"/>
        <v>#DIV/0!</v>
      </c>
      <c r="G26" s="20"/>
      <c r="H26" s="20" t="e">
        <f t="shared" si="5"/>
        <v>#DIV/0!</v>
      </c>
      <c r="I26" s="20"/>
      <c r="J26" s="20" t="e">
        <f t="shared" si="6"/>
        <v>#DIV/0!</v>
      </c>
    </row>
    <row r="27" spans="1:10" ht="15.75">
      <c r="A27" s="24" t="s">
        <v>75</v>
      </c>
      <c r="B27" s="18" t="s">
        <v>23</v>
      </c>
      <c r="C27" s="20">
        <v>12841.2</v>
      </c>
      <c r="D27" s="20">
        <v>13392.5</v>
      </c>
      <c r="E27" s="20">
        <v>15000</v>
      </c>
      <c r="F27" s="20">
        <f t="shared" si="2"/>
        <v>112.00298674631324</v>
      </c>
      <c r="G27" s="20">
        <v>15000</v>
      </c>
      <c r="H27" s="20">
        <f t="shared" si="5"/>
        <v>100</v>
      </c>
      <c r="I27" s="20">
        <v>15000</v>
      </c>
      <c r="J27" s="20">
        <f t="shared" si="6"/>
        <v>100</v>
      </c>
    </row>
    <row r="28" spans="1:10" ht="15.75">
      <c r="A28" s="24" t="s">
        <v>76</v>
      </c>
      <c r="B28" s="18" t="s">
        <v>24</v>
      </c>
      <c r="C28" s="20">
        <v>171382</v>
      </c>
      <c r="D28" s="20">
        <v>218184.8</v>
      </c>
      <c r="E28" s="20">
        <v>139000</v>
      </c>
      <c r="F28" s="20">
        <f t="shared" si="2"/>
        <v>63.707462664676918</v>
      </c>
      <c r="G28" s="20">
        <v>46626.1</v>
      </c>
      <c r="H28" s="20">
        <f t="shared" si="5"/>
        <v>33.543956834532374</v>
      </c>
      <c r="I28" s="20">
        <v>128935.8</v>
      </c>
      <c r="J28" s="20">
        <f t="shared" si="6"/>
        <v>276.53138478234297</v>
      </c>
    </row>
    <row r="29" spans="1:10" ht="15.75">
      <c r="A29" s="24" t="s">
        <v>77</v>
      </c>
      <c r="B29" s="18" t="s">
        <v>25</v>
      </c>
      <c r="C29" s="20">
        <v>38639.5</v>
      </c>
      <c r="D29" s="20">
        <f>35483.9+1049</f>
        <v>36532.9</v>
      </c>
      <c r="E29" s="20">
        <v>35418.400000000001</v>
      </c>
      <c r="F29" s="20">
        <f t="shared" si="2"/>
        <v>96.949325128856458</v>
      </c>
      <c r="G29" s="20">
        <v>33682.400000000001</v>
      </c>
      <c r="H29" s="20">
        <f t="shared" si="5"/>
        <v>95.098592821810129</v>
      </c>
      <c r="I29" s="20">
        <v>33729.199999999997</v>
      </c>
      <c r="J29" s="20">
        <f t="shared" si="6"/>
        <v>100.13894496829204</v>
      </c>
    </row>
    <row r="30" spans="1:10" ht="15.75">
      <c r="A30" s="24" t="s">
        <v>78</v>
      </c>
      <c r="B30" s="18" t="s">
        <v>26</v>
      </c>
      <c r="C30" s="20">
        <v>78592.2</v>
      </c>
      <c r="D30" s="20">
        <f>63691.4+1017</f>
        <v>64708.4</v>
      </c>
      <c r="E30" s="20">
        <v>64204.2</v>
      </c>
      <c r="F30" s="20">
        <f t="shared" si="2"/>
        <v>99.22081213567327</v>
      </c>
      <c r="G30" s="20">
        <v>59832.1</v>
      </c>
      <c r="H30" s="20">
        <f t="shared" si="5"/>
        <v>93.190320882434492</v>
      </c>
      <c r="I30" s="20">
        <v>58332.1</v>
      </c>
      <c r="J30" s="20">
        <f t="shared" si="6"/>
        <v>97.492984535057275</v>
      </c>
    </row>
    <row r="31" spans="1:10" ht="15.75">
      <c r="A31" s="21" t="s">
        <v>79</v>
      </c>
      <c r="B31" s="22" t="s">
        <v>27</v>
      </c>
      <c r="C31" s="23">
        <f>SUM(C32:C35)</f>
        <v>770024.3</v>
      </c>
      <c r="D31" s="23">
        <f t="shared" ref="D31:E31" si="10">SUM(D32:D35)</f>
        <v>871333.79999999993</v>
      </c>
      <c r="E31" s="23">
        <f t="shared" si="10"/>
        <v>1200678.9000000001</v>
      </c>
      <c r="F31" s="20">
        <f t="shared" si="2"/>
        <v>137.79781066681912</v>
      </c>
      <c r="G31" s="23">
        <f t="shared" ref="G31" si="11">SUM(G32:G35)</f>
        <v>1578039.6</v>
      </c>
      <c r="H31" s="20">
        <f t="shared" si="5"/>
        <v>131.42894407488964</v>
      </c>
      <c r="I31" s="23">
        <f t="shared" ref="I31" si="12">SUM(I32:I35)</f>
        <v>122077.90000000001</v>
      </c>
      <c r="J31" s="20">
        <f t="shared" si="6"/>
        <v>7.7360479420161568</v>
      </c>
    </row>
    <row r="32" spans="1:10" ht="15.75">
      <c r="A32" s="24" t="s">
        <v>80</v>
      </c>
      <c r="B32" s="18" t="s">
        <v>28</v>
      </c>
      <c r="C32" s="20">
        <v>598168.69999999995</v>
      </c>
      <c r="D32" s="20">
        <v>780022.2</v>
      </c>
      <c r="E32" s="20">
        <v>1035695.3</v>
      </c>
      <c r="F32" s="20">
        <f t="shared" si="2"/>
        <v>132.77766966119685</v>
      </c>
      <c r="G32" s="20">
        <v>1472852.2</v>
      </c>
      <c r="H32" s="20">
        <f t="shared" si="5"/>
        <v>142.2090261489069</v>
      </c>
      <c r="I32" s="20">
        <v>88288.4</v>
      </c>
      <c r="J32" s="20">
        <f t="shared" si="6"/>
        <v>5.9943828715467848</v>
      </c>
    </row>
    <row r="33" spans="1:10" ht="15.75">
      <c r="A33" s="24" t="s">
        <v>81</v>
      </c>
      <c r="B33" s="18" t="s">
        <v>29</v>
      </c>
      <c r="C33" s="20">
        <v>116570.8</v>
      </c>
      <c r="D33" s="20">
        <v>22388</v>
      </c>
      <c r="E33" s="20">
        <v>7425.4</v>
      </c>
      <c r="F33" s="20">
        <f t="shared" si="2"/>
        <v>33.166875111666961</v>
      </c>
      <c r="G33" s="20">
        <v>83192.600000000006</v>
      </c>
      <c r="H33" s="20">
        <f t="shared" si="5"/>
        <v>1120.3787001373664</v>
      </c>
      <c r="I33" s="20">
        <v>9908.1</v>
      </c>
      <c r="J33" s="20">
        <f t="shared" si="6"/>
        <v>11.909833326521829</v>
      </c>
    </row>
    <row r="34" spans="1:10" ht="15.75">
      <c r="A34" s="24" t="s">
        <v>82</v>
      </c>
      <c r="B34" s="18" t="s">
        <v>30</v>
      </c>
      <c r="C34" s="20">
        <v>55274.9</v>
      </c>
      <c r="D34" s="20">
        <v>68910.899999999994</v>
      </c>
      <c r="E34" s="20">
        <v>157543.4</v>
      </c>
      <c r="F34" s="20">
        <f t="shared" si="2"/>
        <v>228.61898480501631</v>
      </c>
      <c r="G34" s="20">
        <v>21980</v>
      </c>
      <c r="H34" s="20">
        <f t="shared" si="5"/>
        <v>13.951711084056839</v>
      </c>
      <c r="I34" s="20">
        <v>23866.6</v>
      </c>
      <c r="J34" s="20">
        <f t="shared" si="6"/>
        <v>108.58325750682438</v>
      </c>
    </row>
    <row r="35" spans="1:10" ht="15.75">
      <c r="A35" s="24" t="s">
        <v>83</v>
      </c>
      <c r="B35" s="18" t="s">
        <v>31</v>
      </c>
      <c r="C35" s="20">
        <v>9.9</v>
      </c>
      <c r="D35" s="20">
        <v>12.7</v>
      </c>
      <c r="E35" s="20">
        <v>14.8</v>
      </c>
      <c r="F35" s="20">
        <f t="shared" si="2"/>
        <v>116.53543307086616</v>
      </c>
      <c r="G35" s="20">
        <v>14.8</v>
      </c>
      <c r="H35" s="20">
        <f t="shared" si="5"/>
        <v>100</v>
      </c>
      <c r="I35" s="20">
        <v>14.8</v>
      </c>
      <c r="J35" s="20">
        <f t="shared" si="6"/>
        <v>100</v>
      </c>
    </row>
    <row r="36" spans="1:10" ht="18.75" customHeight="1">
      <c r="A36" s="21" t="s">
        <v>84</v>
      </c>
      <c r="B36" s="22" t="s">
        <v>32</v>
      </c>
      <c r="C36" s="23">
        <f>SUM(C37)</f>
        <v>1168.5999999999999</v>
      </c>
      <c r="D36" s="23">
        <f t="shared" ref="D36:E36" si="13">SUM(D37)</f>
        <v>5091.8999999999996</v>
      </c>
      <c r="E36" s="23">
        <f t="shared" si="13"/>
        <v>2128.1</v>
      </c>
      <c r="F36" s="20">
        <f t="shared" si="2"/>
        <v>41.793829415345947</v>
      </c>
      <c r="G36" s="23">
        <f t="shared" ref="G36" si="14">SUM(G37)</f>
        <v>126.8</v>
      </c>
      <c r="H36" s="20">
        <f t="shared" si="5"/>
        <v>5.958366618110051</v>
      </c>
      <c r="I36" s="23">
        <f t="shared" ref="I36" si="15">SUM(I37)</f>
        <v>126.8</v>
      </c>
      <c r="J36" s="20">
        <f t="shared" si="6"/>
        <v>100</v>
      </c>
    </row>
    <row r="37" spans="1:10" ht="16.5" customHeight="1">
      <c r="A37" s="24" t="s">
        <v>85</v>
      </c>
      <c r="B37" s="18" t="s">
        <v>33</v>
      </c>
      <c r="C37" s="20">
        <v>1168.5999999999999</v>
      </c>
      <c r="D37" s="20">
        <v>5091.8999999999996</v>
      </c>
      <c r="E37" s="20">
        <v>2128.1</v>
      </c>
      <c r="F37" s="20">
        <f t="shared" si="2"/>
        <v>41.793829415345947</v>
      </c>
      <c r="G37" s="20">
        <v>126.8</v>
      </c>
      <c r="H37" s="20">
        <f t="shared" si="5"/>
        <v>5.958366618110051</v>
      </c>
      <c r="I37" s="20">
        <v>126.8</v>
      </c>
      <c r="J37" s="20">
        <f t="shared" si="6"/>
        <v>100</v>
      </c>
    </row>
    <row r="38" spans="1:10" ht="15.75">
      <c r="A38" s="21" t="s">
        <v>86</v>
      </c>
      <c r="B38" s="22" t="s">
        <v>34</v>
      </c>
      <c r="C38" s="23">
        <f>SUM(C39:C43)</f>
        <v>2656740.2999999998</v>
      </c>
      <c r="D38" s="23">
        <f t="shared" ref="D38:E38" si="16">SUM(D39:D43)</f>
        <v>2753208.6</v>
      </c>
      <c r="E38" s="23">
        <f t="shared" si="16"/>
        <v>2654715.7999999998</v>
      </c>
      <c r="F38" s="20">
        <f t="shared" si="2"/>
        <v>96.422617596065905</v>
      </c>
      <c r="G38" s="23">
        <f t="shared" ref="G38" si="17">SUM(G39:G43)</f>
        <v>2631506.2000000002</v>
      </c>
      <c r="H38" s="20">
        <f t="shared" si="5"/>
        <v>99.125721856930994</v>
      </c>
      <c r="I38" s="23">
        <f t="shared" ref="I38" si="18">SUM(I39:I43)</f>
        <v>2944803.3</v>
      </c>
      <c r="J38" s="20">
        <f t="shared" si="6"/>
        <v>111.90561891892938</v>
      </c>
    </row>
    <row r="39" spans="1:10" ht="15.75">
      <c r="A39" s="24" t="s">
        <v>87</v>
      </c>
      <c r="B39" s="18" t="s">
        <v>35</v>
      </c>
      <c r="C39" s="20">
        <v>936605.3</v>
      </c>
      <c r="D39" s="20">
        <f>987256.1+2193</f>
        <v>989449.1</v>
      </c>
      <c r="E39" s="20">
        <v>976933</v>
      </c>
      <c r="F39" s="20">
        <f t="shared" si="2"/>
        <v>98.735043571215542</v>
      </c>
      <c r="G39" s="20">
        <v>972434</v>
      </c>
      <c r="H39" s="20">
        <f t="shared" si="5"/>
        <v>99.539477118696979</v>
      </c>
      <c r="I39" s="20">
        <v>972434</v>
      </c>
      <c r="J39" s="20">
        <f t="shared" si="6"/>
        <v>100</v>
      </c>
    </row>
    <row r="40" spans="1:10" ht="15.75">
      <c r="A40" s="24" t="s">
        <v>88</v>
      </c>
      <c r="B40" s="18" t="s">
        <v>36</v>
      </c>
      <c r="C40" s="20">
        <v>1334382.2</v>
      </c>
      <c r="D40" s="20">
        <f>1412624.4+623</f>
        <v>1413247.4</v>
      </c>
      <c r="E40" s="20">
        <v>1367810.5</v>
      </c>
      <c r="F40" s="20">
        <f t="shared" si="2"/>
        <v>96.784929517648507</v>
      </c>
      <c r="G40" s="20">
        <v>1363412.7</v>
      </c>
      <c r="H40" s="20">
        <f t="shared" si="5"/>
        <v>99.678478853613129</v>
      </c>
      <c r="I40" s="20">
        <v>1365912.5</v>
      </c>
      <c r="J40" s="20">
        <f t="shared" si="6"/>
        <v>100.18334873952692</v>
      </c>
    </row>
    <row r="41" spans="1:10" ht="15.75">
      <c r="A41" s="24" t="s">
        <v>96</v>
      </c>
      <c r="B41" s="18" t="s">
        <v>97</v>
      </c>
      <c r="C41" s="20">
        <v>238219.9</v>
      </c>
      <c r="D41" s="20">
        <f>185429+8408</f>
        <v>193837</v>
      </c>
      <c r="E41" s="20">
        <v>182084.1</v>
      </c>
      <c r="F41" s="20">
        <f t="shared" si="2"/>
        <v>93.936709709704544</v>
      </c>
      <c r="G41" s="20">
        <v>173310.6</v>
      </c>
      <c r="H41" s="20">
        <f t="shared" si="5"/>
        <v>95.181622118570488</v>
      </c>
      <c r="I41" s="20">
        <v>484107.9</v>
      </c>
      <c r="J41" s="20">
        <f t="shared" si="6"/>
        <v>279.32965438928721</v>
      </c>
    </row>
    <row r="42" spans="1:10" ht="15.75">
      <c r="A42" s="24" t="s">
        <v>89</v>
      </c>
      <c r="B42" s="18" t="s">
        <v>37</v>
      </c>
      <c r="C42" s="20">
        <v>66672.5</v>
      </c>
      <c r="D42" s="20">
        <f>93181+1669</f>
        <v>94850</v>
      </c>
      <c r="E42" s="20">
        <v>81468.3</v>
      </c>
      <c r="F42" s="20">
        <f t="shared" si="2"/>
        <v>85.891723774380608</v>
      </c>
      <c r="G42" s="20">
        <v>75767.899999999994</v>
      </c>
      <c r="H42" s="20">
        <f t="shared" si="5"/>
        <v>93.00292260916207</v>
      </c>
      <c r="I42" s="20">
        <v>75767.899999999994</v>
      </c>
      <c r="J42" s="20">
        <f t="shared" si="6"/>
        <v>100</v>
      </c>
    </row>
    <row r="43" spans="1:10" ht="15.75">
      <c r="A43" s="24" t="s">
        <v>90</v>
      </c>
      <c r="B43" s="18" t="s">
        <v>38</v>
      </c>
      <c r="C43" s="20">
        <v>80860.399999999994</v>
      </c>
      <c r="D43" s="20">
        <f>59854.1+174+1797</f>
        <v>61825.1</v>
      </c>
      <c r="E43" s="20">
        <v>46419.9</v>
      </c>
      <c r="F43" s="20">
        <f t="shared" si="2"/>
        <v>75.082612078265953</v>
      </c>
      <c r="G43" s="20">
        <v>46581</v>
      </c>
      <c r="H43" s="20">
        <f t="shared" si="5"/>
        <v>100.34704943354036</v>
      </c>
      <c r="I43" s="20">
        <v>46581</v>
      </c>
      <c r="J43" s="20">
        <f t="shared" si="6"/>
        <v>100</v>
      </c>
    </row>
    <row r="44" spans="1:10" ht="15.75">
      <c r="A44" s="21" t="s">
        <v>91</v>
      </c>
      <c r="B44" s="22" t="s">
        <v>39</v>
      </c>
      <c r="C44" s="23">
        <f>SUM(C45:C46)</f>
        <v>257289.4</v>
      </c>
      <c r="D44" s="23">
        <f t="shared" ref="D44" si="19">SUM(D45:D46)</f>
        <v>281551.40000000002</v>
      </c>
      <c r="E44" s="23">
        <f>SUM(E45:E46)</f>
        <v>290030</v>
      </c>
      <c r="F44" s="20">
        <f t="shared" si="2"/>
        <v>103.01138619804411</v>
      </c>
      <c r="G44" s="23">
        <f t="shared" ref="G44" si="20">SUM(G45:G46)</f>
        <v>276311.5</v>
      </c>
      <c r="H44" s="20">
        <f t="shared" si="5"/>
        <v>95.269972071854639</v>
      </c>
      <c r="I44" s="23">
        <f t="shared" ref="I44" si="21">SUM(I45:I46)</f>
        <v>421553.9</v>
      </c>
      <c r="J44" s="20">
        <f t="shared" si="6"/>
        <v>152.56473219536645</v>
      </c>
    </row>
    <row r="45" spans="1:10" ht="15.75">
      <c r="A45" s="24" t="s">
        <v>92</v>
      </c>
      <c r="B45" s="18" t="s">
        <v>40</v>
      </c>
      <c r="C45" s="20">
        <v>257062.8</v>
      </c>
      <c r="D45" s="20">
        <f>259670+21652</f>
        <v>281322</v>
      </c>
      <c r="E45" s="20">
        <v>289765</v>
      </c>
      <c r="F45" s="20">
        <f t="shared" si="2"/>
        <v>103.00118725161913</v>
      </c>
      <c r="G45" s="20">
        <v>276026</v>
      </c>
      <c r="H45" s="20">
        <f t="shared" si="5"/>
        <v>95.258571601125055</v>
      </c>
      <c r="I45" s="20">
        <v>421286.40000000002</v>
      </c>
      <c r="J45" s="20">
        <f t="shared" si="6"/>
        <v>152.62562222399342</v>
      </c>
    </row>
    <row r="46" spans="1:10" ht="15.75">
      <c r="A46" s="24" t="s">
        <v>93</v>
      </c>
      <c r="B46" s="18" t="s">
        <v>41</v>
      </c>
      <c r="C46" s="20">
        <v>226.6</v>
      </c>
      <c r="D46" s="20">
        <v>229.4</v>
      </c>
      <c r="E46" s="20">
        <v>265</v>
      </c>
      <c r="F46" s="20">
        <f t="shared" si="2"/>
        <v>115.51874455100261</v>
      </c>
      <c r="G46" s="20">
        <v>285.5</v>
      </c>
      <c r="H46" s="20">
        <f t="shared" si="5"/>
        <v>107.73584905660378</v>
      </c>
      <c r="I46" s="20">
        <v>267.5</v>
      </c>
      <c r="J46" s="20">
        <f t="shared" si="6"/>
        <v>93.695271453590195</v>
      </c>
    </row>
    <row r="47" spans="1:10" ht="15.75">
      <c r="A47" s="21" t="s">
        <v>94</v>
      </c>
      <c r="B47" s="22" t="s">
        <v>42</v>
      </c>
      <c r="C47" s="23">
        <f>SUM(C48)</f>
        <v>547.20000000000005</v>
      </c>
      <c r="D47" s="23">
        <f t="shared" ref="D47:E47" si="22">SUM(D48)</f>
        <v>888.4</v>
      </c>
      <c r="E47" s="23">
        <f t="shared" si="22"/>
        <v>888.4</v>
      </c>
      <c r="F47" s="20">
        <f t="shared" si="2"/>
        <v>100</v>
      </c>
      <c r="G47" s="23">
        <f t="shared" ref="G47" si="23">SUM(G48)</f>
        <v>888.4</v>
      </c>
      <c r="H47" s="20">
        <f t="shared" si="5"/>
        <v>100</v>
      </c>
      <c r="I47" s="23">
        <f t="shared" ref="I47" si="24">SUM(I48)</f>
        <v>888.4</v>
      </c>
      <c r="J47" s="20">
        <f t="shared" si="6"/>
        <v>100</v>
      </c>
    </row>
    <row r="48" spans="1:10" ht="15.75">
      <c r="A48" s="24" t="s">
        <v>95</v>
      </c>
      <c r="B48" s="18" t="s">
        <v>43</v>
      </c>
      <c r="C48" s="20">
        <v>547.20000000000005</v>
      </c>
      <c r="D48" s="20">
        <v>888.4</v>
      </c>
      <c r="E48" s="20">
        <v>888.4</v>
      </c>
      <c r="F48" s="20">
        <f t="shared" si="2"/>
        <v>100</v>
      </c>
      <c r="G48" s="20">
        <v>888.4</v>
      </c>
      <c r="H48" s="20">
        <f t="shared" si="5"/>
        <v>100</v>
      </c>
      <c r="I48" s="20">
        <v>888.4</v>
      </c>
      <c r="J48" s="20">
        <f t="shared" si="6"/>
        <v>100</v>
      </c>
    </row>
    <row r="49" spans="1:10" ht="15.75">
      <c r="A49" s="25">
        <v>1000</v>
      </c>
      <c r="B49" s="22" t="s">
        <v>44</v>
      </c>
      <c r="C49" s="23">
        <f>SUM(C50:C53)</f>
        <v>169041.3</v>
      </c>
      <c r="D49" s="23">
        <f t="shared" ref="D49:E49" si="25">SUM(D50:D53)</f>
        <v>208982.80000000002</v>
      </c>
      <c r="E49" s="23">
        <f t="shared" si="25"/>
        <v>156241.60000000001</v>
      </c>
      <c r="F49" s="20">
        <f t="shared" si="2"/>
        <v>74.762899147681054</v>
      </c>
      <c r="G49" s="23">
        <f t="shared" ref="G49" si="26">SUM(G50:G53)</f>
        <v>151993.4</v>
      </c>
      <c r="H49" s="20">
        <f t="shared" si="5"/>
        <v>97.28100582687324</v>
      </c>
      <c r="I49" s="23">
        <f t="shared" ref="I49" si="27">SUM(I50:I53)</f>
        <v>147673.1</v>
      </c>
      <c r="J49" s="20">
        <f t="shared" si="6"/>
        <v>97.157573947289819</v>
      </c>
    </row>
    <row r="50" spans="1:10" ht="15.75">
      <c r="A50" s="26">
        <v>1001</v>
      </c>
      <c r="B50" s="18" t="s">
        <v>45</v>
      </c>
      <c r="C50" s="20">
        <v>8925.6</v>
      </c>
      <c r="D50" s="20">
        <v>9420</v>
      </c>
      <c r="E50" s="20">
        <v>6000</v>
      </c>
      <c r="F50" s="20">
        <f t="shared" si="2"/>
        <v>63.694267515923563</v>
      </c>
      <c r="G50" s="20">
        <v>0</v>
      </c>
      <c r="H50" s="20">
        <f t="shared" si="5"/>
        <v>0</v>
      </c>
      <c r="I50" s="20">
        <v>0</v>
      </c>
      <c r="J50" s="20">
        <v>0</v>
      </c>
    </row>
    <row r="51" spans="1:10" ht="15.75">
      <c r="A51" s="26">
        <v>1003</v>
      </c>
      <c r="B51" s="18" t="s">
        <v>46</v>
      </c>
      <c r="C51" s="20">
        <v>32833.699999999997</v>
      </c>
      <c r="D51" s="20">
        <v>14803.7</v>
      </c>
      <c r="E51" s="20">
        <v>14956</v>
      </c>
      <c r="F51" s="20">
        <f t="shared" si="2"/>
        <v>101.02879685484034</v>
      </c>
      <c r="G51" s="20">
        <v>12346</v>
      </c>
      <c r="H51" s="20">
        <f t="shared" si="5"/>
        <v>82.548809842203795</v>
      </c>
      <c r="I51" s="20">
        <v>12346</v>
      </c>
      <c r="J51" s="20">
        <f t="shared" si="6"/>
        <v>100</v>
      </c>
    </row>
    <row r="52" spans="1:10" ht="15.75">
      <c r="A52" s="26">
        <v>1004</v>
      </c>
      <c r="B52" s="18" t="s">
        <v>47</v>
      </c>
      <c r="C52" s="20">
        <v>109554</v>
      </c>
      <c r="D52" s="20">
        <v>160799.9</v>
      </c>
      <c r="E52" s="20">
        <v>110371.6</v>
      </c>
      <c r="F52" s="20">
        <f t="shared" si="2"/>
        <v>68.639097412374014</v>
      </c>
      <c r="G52" s="20">
        <v>114980.1</v>
      </c>
      <c r="H52" s="20">
        <f t="shared" si="5"/>
        <v>104.17544005885573</v>
      </c>
      <c r="I52" s="20">
        <v>110722.2</v>
      </c>
      <c r="J52" s="20">
        <f t="shared" si="6"/>
        <v>96.296837452741812</v>
      </c>
    </row>
    <row r="53" spans="1:10" ht="15.75">
      <c r="A53" s="26">
        <v>1006</v>
      </c>
      <c r="B53" s="18" t="s">
        <v>48</v>
      </c>
      <c r="C53" s="20">
        <v>17728</v>
      </c>
      <c r="D53" s="20">
        <v>23959.200000000001</v>
      </c>
      <c r="E53" s="20">
        <v>24914</v>
      </c>
      <c r="F53" s="20">
        <f t="shared" si="2"/>
        <v>103.98510801696217</v>
      </c>
      <c r="G53" s="20">
        <v>24667.3</v>
      </c>
      <c r="H53" s="20">
        <f t="shared" si="5"/>
        <v>99.009793690294615</v>
      </c>
      <c r="I53" s="20">
        <v>24604.9</v>
      </c>
      <c r="J53" s="20">
        <f t="shared" si="6"/>
        <v>99.747033522112289</v>
      </c>
    </row>
    <row r="54" spans="1:10" ht="15.75">
      <c r="A54" s="25">
        <v>1100</v>
      </c>
      <c r="B54" s="22" t="s">
        <v>49</v>
      </c>
      <c r="C54" s="23">
        <f>SUM(C55:C57)</f>
        <v>173395</v>
      </c>
      <c r="D54" s="23">
        <f t="shared" ref="D54:E54" si="28">SUM(D55:D57)</f>
        <v>259765.2</v>
      </c>
      <c r="E54" s="23">
        <f t="shared" si="28"/>
        <v>257187.1</v>
      </c>
      <c r="F54" s="20">
        <f t="shared" si="2"/>
        <v>99.007526797276924</v>
      </c>
      <c r="G54" s="23">
        <f t="shared" ref="G54" si="29">SUM(G55:G57)</f>
        <v>258673.8</v>
      </c>
      <c r="H54" s="20">
        <f t="shared" si="5"/>
        <v>100.57806165239236</v>
      </c>
      <c r="I54" s="23">
        <f t="shared" ref="I54" si="30">SUM(I55:I57)</f>
        <v>266020.40000000002</v>
      </c>
      <c r="J54" s="20">
        <f t="shared" si="6"/>
        <v>102.84010208996814</v>
      </c>
    </row>
    <row r="55" spans="1:10" ht="15.75">
      <c r="A55" s="26">
        <v>1101</v>
      </c>
      <c r="B55" s="18" t="s">
        <v>50</v>
      </c>
      <c r="C55" s="20">
        <v>173395</v>
      </c>
      <c r="D55" s="20">
        <f>250722+8983</f>
        <v>259705</v>
      </c>
      <c r="E55" s="20">
        <v>257187.1</v>
      </c>
      <c r="F55" s="20">
        <f t="shared" si="2"/>
        <v>99.030476887237441</v>
      </c>
      <c r="G55" s="20">
        <v>258673.8</v>
      </c>
      <c r="H55" s="20">
        <f t="shared" si="5"/>
        <v>100.57806165239236</v>
      </c>
      <c r="I55" s="20">
        <v>266020.40000000002</v>
      </c>
      <c r="J55" s="20">
        <f t="shared" si="6"/>
        <v>102.84010208996814</v>
      </c>
    </row>
    <row r="56" spans="1:10" ht="15.75">
      <c r="A56" s="26">
        <v>1102</v>
      </c>
      <c r="B56" s="18" t="s">
        <v>51</v>
      </c>
      <c r="C56" s="20"/>
      <c r="D56" s="20">
        <v>60.2</v>
      </c>
      <c r="E56" s="20">
        <v>0</v>
      </c>
      <c r="F56" s="20">
        <f t="shared" si="2"/>
        <v>0</v>
      </c>
      <c r="G56" s="20">
        <v>0</v>
      </c>
      <c r="H56" s="20">
        <v>0</v>
      </c>
      <c r="I56" s="20">
        <v>0</v>
      </c>
      <c r="J56" s="20">
        <v>0</v>
      </c>
    </row>
    <row r="57" spans="1:10" ht="15.75" hidden="1">
      <c r="A57" s="26">
        <v>1105</v>
      </c>
      <c r="B57" s="18" t="s">
        <v>52</v>
      </c>
      <c r="C57" s="20">
        <v>0</v>
      </c>
      <c r="D57" s="20"/>
      <c r="E57" s="20"/>
      <c r="F57" s="20" t="e">
        <f t="shared" si="2"/>
        <v>#DIV/0!</v>
      </c>
      <c r="G57" s="20"/>
      <c r="H57" s="20" t="e">
        <f t="shared" si="5"/>
        <v>#DIV/0!</v>
      </c>
      <c r="I57" s="20"/>
      <c r="J57" s="20" t="e">
        <f t="shared" si="6"/>
        <v>#DIV/0!</v>
      </c>
    </row>
    <row r="58" spans="1:10" ht="15.75">
      <c r="A58" s="25">
        <v>1200</v>
      </c>
      <c r="B58" s="22" t="s">
        <v>53</v>
      </c>
      <c r="C58" s="23">
        <f>SUM(C59:C60)</f>
        <v>21949.200000000001</v>
      </c>
      <c r="D58" s="23">
        <f t="shared" ref="D58:E58" si="31">SUM(D59:D60)</f>
        <v>25177.800000000003</v>
      </c>
      <c r="E58" s="23">
        <f t="shared" si="31"/>
        <v>22244.2</v>
      </c>
      <c r="F58" s="20">
        <f t="shared" si="2"/>
        <v>88.348465711857258</v>
      </c>
      <c r="G58" s="23">
        <f t="shared" ref="G58" si="32">SUM(G59:G60)</f>
        <v>18049.2</v>
      </c>
      <c r="H58" s="20">
        <f t="shared" si="5"/>
        <v>81.141151401264153</v>
      </c>
      <c r="I58" s="23">
        <f t="shared" ref="I58" si="33">SUM(I59:I60)</f>
        <v>18049.2</v>
      </c>
      <c r="J58" s="20">
        <f t="shared" si="6"/>
        <v>100</v>
      </c>
    </row>
    <row r="59" spans="1:10" ht="15.75">
      <c r="A59" s="26">
        <v>1202</v>
      </c>
      <c r="B59" s="18" t="s">
        <v>54</v>
      </c>
      <c r="C59" s="20">
        <v>15445</v>
      </c>
      <c r="D59" s="20">
        <f>17853.7+1269</f>
        <v>19122.7</v>
      </c>
      <c r="E59" s="20">
        <v>18049.2</v>
      </c>
      <c r="F59" s="20">
        <f t="shared" si="2"/>
        <v>94.386252987287349</v>
      </c>
      <c r="G59" s="20">
        <v>18049.2</v>
      </c>
      <c r="H59" s="20">
        <f t="shared" si="5"/>
        <v>100</v>
      </c>
      <c r="I59" s="20">
        <v>18049.2</v>
      </c>
      <c r="J59" s="20">
        <f t="shared" si="6"/>
        <v>100</v>
      </c>
    </row>
    <row r="60" spans="1:10" ht="15.75">
      <c r="A60" s="26">
        <v>1204</v>
      </c>
      <c r="B60" s="18" t="s">
        <v>55</v>
      </c>
      <c r="C60" s="20">
        <v>6504.2</v>
      </c>
      <c r="D60" s="20">
        <v>6055.1</v>
      </c>
      <c r="E60" s="20">
        <v>4195</v>
      </c>
      <c r="F60" s="20">
        <f t="shared" si="2"/>
        <v>69.280441280903688</v>
      </c>
      <c r="G60" s="20">
        <v>0</v>
      </c>
      <c r="H60" s="20">
        <f t="shared" si="5"/>
        <v>0</v>
      </c>
      <c r="I60" s="20">
        <v>0</v>
      </c>
      <c r="J60" s="20">
        <v>0</v>
      </c>
    </row>
    <row r="61" spans="1:10" ht="15.75">
      <c r="A61" s="25">
        <v>1300</v>
      </c>
      <c r="B61" s="22" t="s">
        <v>56</v>
      </c>
      <c r="C61" s="23">
        <f>SUM(C62)</f>
        <v>1908</v>
      </c>
      <c r="D61" s="23">
        <f t="shared" ref="D61:E61" si="34">SUM(D62)</f>
        <v>632</v>
      </c>
      <c r="E61" s="23">
        <f t="shared" si="34"/>
        <v>4177</v>
      </c>
      <c r="F61" s="20">
        <f t="shared" si="2"/>
        <v>660.91772151898738</v>
      </c>
      <c r="G61" s="23">
        <f t="shared" ref="G61" si="35">SUM(G62)</f>
        <v>4177</v>
      </c>
      <c r="H61" s="20">
        <f t="shared" si="5"/>
        <v>100</v>
      </c>
      <c r="I61" s="23">
        <f t="shared" ref="I61" si="36">SUM(I62)</f>
        <v>4177</v>
      </c>
      <c r="J61" s="20">
        <f t="shared" si="6"/>
        <v>100</v>
      </c>
    </row>
    <row r="62" spans="1:10" ht="15.75">
      <c r="A62" s="26">
        <v>1301</v>
      </c>
      <c r="B62" s="18" t="s">
        <v>57</v>
      </c>
      <c r="C62" s="20">
        <v>1908</v>
      </c>
      <c r="D62" s="20">
        <v>632</v>
      </c>
      <c r="E62" s="20">
        <v>4177</v>
      </c>
      <c r="F62" s="20">
        <f t="shared" si="2"/>
        <v>660.91772151898738</v>
      </c>
      <c r="G62" s="20">
        <v>4177</v>
      </c>
      <c r="H62" s="20">
        <f t="shared" si="5"/>
        <v>100</v>
      </c>
      <c r="I62" s="20">
        <v>4177</v>
      </c>
      <c r="J62" s="20">
        <f t="shared" si="6"/>
        <v>100</v>
      </c>
    </row>
    <row r="63" spans="1:10" ht="24.75" customHeight="1">
      <c r="E63" s="5"/>
      <c r="F63" s="1"/>
      <c r="H63" s="1"/>
      <c r="J63" s="1"/>
    </row>
    <row r="64" spans="1:10">
      <c r="F64" s="1"/>
      <c r="H64" s="1"/>
      <c r="J64" s="1"/>
    </row>
    <row r="65" spans="6:10">
      <c r="F65" s="1"/>
      <c r="H65" s="1"/>
      <c r="J65" s="1"/>
    </row>
    <row r="66" spans="6:10">
      <c r="F66" s="1"/>
      <c r="H66" s="1"/>
      <c r="J66" s="1"/>
    </row>
    <row r="67" spans="6:10">
      <c r="F67" s="1"/>
      <c r="H67" s="1"/>
      <c r="J67" s="1"/>
    </row>
    <row r="68" spans="6:10">
      <c r="F68" s="1"/>
      <c r="H68" s="1"/>
      <c r="J68" s="1"/>
    </row>
    <row r="69" spans="6:10">
      <c r="F69" s="1"/>
      <c r="H69" s="1"/>
      <c r="J69" s="1"/>
    </row>
    <row r="70" spans="6:10">
      <c r="F70" s="1"/>
      <c r="H70" s="1"/>
      <c r="J70" s="1"/>
    </row>
    <row r="71" spans="6:10">
      <c r="F71" s="1"/>
      <c r="H71" s="1"/>
      <c r="J71" s="1"/>
    </row>
    <row r="72" spans="6:10">
      <c r="F72" s="1"/>
      <c r="H72" s="1"/>
      <c r="J72" s="1"/>
    </row>
    <row r="73" spans="6:10">
      <c r="F73" s="1"/>
      <c r="H73" s="1"/>
      <c r="J73" s="1"/>
    </row>
    <row r="74" spans="6:10">
      <c r="F74" s="1"/>
      <c r="H74" s="1"/>
      <c r="J74" s="1"/>
    </row>
    <row r="75" spans="6:10">
      <c r="F75" s="1"/>
      <c r="H75" s="1"/>
      <c r="J75" s="1"/>
    </row>
    <row r="76" spans="6:10">
      <c r="F76" s="1"/>
      <c r="H76" s="1"/>
      <c r="J76" s="1"/>
    </row>
    <row r="77" spans="6:10">
      <c r="F77" s="1"/>
      <c r="H77" s="1"/>
      <c r="J77" s="1"/>
    </row>
    <row r="78" spans="6:10">
      <c r="F78" s="1"/>
      <c r="H78" s="1"/>
      <c r="J78" s="1"/>
    </row>
    <row r="79" spans="6:10">
      <c r="F79" s="1"/>
      <c r="H79" s="1"/>
      <c r="J79" s="1"/>
    </row>
    <row r="80" spans="6:10">
      <c r="F80" s="1"/>
      <c r="H80" s="1"/>
      <c r="J80" s="1"/>
    </row>
    <row r="81" spans="6:10">
      <c r="F81" s="1"/>
      <c r="H81" s="1"/>
      <c r="J81" s="1"/>
    </row>
    <row r="82" spans="6:10">
      <c r="F82" s="1"/>
      <c r="H82" s="1"/>
      <c r="J82" s="1"/>
    </row>
    <row r="83" spans="6:10">
      <c r="F83" s="1"/>
      <c r="H83" s="1"/>
      <c r="J83" s="1"/>
    </row>
    <row r="84" spans="6:10">
      <c r="F84" s="1"/>
      <c r="H84" s="1"/>
      <c r="J84" s="1"/>
    </row>
    <row r="85" spans="6:10">
      <c r="F85" s="1"/>
      <c r="H85" s="1"/>
      <c r="J85" s="1"/>
    </row>
    <row r="86" spans="6:10">
      <c r="F86" s="1"/>
      <c r="H86" s="1"/>
      <c r="J86" s="1"/>
    </row>
    <row r="87" spans="6:10">
      <c r="F87" s="1"/>
      <c r="H87" s="1"/>
      <c r="J87" s="1"/>
    </row>
    <row r="88" spans="6:10">
      <c r="F88" s="1"/>
      <c r="H88" s="1"/>
      <c r="J88" s="1"/>
    </row>
    <row r="89" spans="6:10">
      <c r="F89" s="1"/>
      <c r="H89" s="1"/>
      <c r="J89" s="1"/>
    </row>
    <row r="90" spans="6:10">
      <c r="F90" s="1"/>
      <c r="H90" s="1"/>
      <c r="J90" s="1"/>
    </row>
    <row r="91" spans="6:10">
      <c r="F91" s="1"/>
      <c r="H91" s="1"/>
      <c r="J91" s="1"/>
    </row>
    <row r="92" spans="6:10">
      <c r="F92" s="1"/>
      <c r="H92" s="1"/>
      <c r="J92" s="1"/>
    </row>
    <row r="93" spans="6:10">
      <c r="F93" s="1"/>
      <c r="H93" s="1"/>
      <c r="J93" s="1"/>
    </row>
    <row r="94" spans="6:10">
      <c r="F94" s="1"/>
      <c r="H94" s="1"/>
      <c r="J94" s="1"/>
    </row>
    <row r="95" spans="6:10">
      <c r="F95" s="1"/>
      <c r="H95" s="1"/>
      <c r="J95" s="1"/>
    </row>
    <row r="96" spans="6:10">
      <c r="F96" s="1"/>
      <c r="H96" s="1"/>
      <c r="J96" s="1"/>
    </row>
    <row r="97" spans="6:10">
      <c r="F97" s="1"/>
      <c r="H97" s="1"/>
      <c r="J97" s="1"/>
    </row>
    <row r="98" spans="6:10">
      <c r="F98" s="1"/>
      <c r="H98" s="1"/>
      <c r="J98" s="1"/>
    </row>
    <row r="99" spans="6:10">
      <c r="F99" s="1"/>
      <c r="H99" s="1"/>
      <c r="J99" s="1"/>
    </row>
    <row r="100" spans="6:10">
      <c r="F100" s="1"/>
      <c r="H100" s="1"/>
      <c r="J100" s="1"/>
    </row>
    <row r="101" spans="6:10">
      <c r="F101" s="1"/>
      <c r="H101" s="1"/>
      <c r="J101" s="1"/>
    </row>
    <row r="102" spans="6:10">
      <c r="F102" s="1"/>
      <c r="H102" s="1"/>
      <c r="J102" s="1"/>
    </row>
    <row r="103" spans="6:10">
      <c r="F103" s="1"/>
      <c r="H103" s="1"/>
      <c r="J103" s="1"/>
    </row>
    <row r="104" spans="6:10">
      <c r="F104" s="1"/>
      <c r="H104" s="1"/>
      <c r="J104" s="1"/>
    </row>
    <row r="105" spans="6:10">
      <c r="F105" s="1"/>
      <c r="H105" s="1"/>
      <c r="J105" s="1"/>
    </row>
    <row r="106" spans="6:10">
      <c r="F106" s="1"/>
      <c r="H106" s="1"/>
      <c r="J106" s="1"/>
    </row>
    <row r="107" spans="6:10">
      <c r="F107" s="1"/>
      <c r="H107" s="1"/>
      <c r="J107" s="1"/>
    </row>
    <row r="108" spans="6:10">
      <c r="F108" s="1"/>
      <c r="H108" s="1"/>
      <c r="J108" s="1"/>
    </row>
    <row r="109" spans="6:10">
      <c r="F109" s="1"/>
      <c r="H109" s="1"/>
      <c r="J109" s="1"/>
    </row>
    <row r="110" spans="6:10">
      <c r="F110" s="1"/>
      <c r="H110" s="1"/>
      <c r="J110" s="1"/>
    </row>
    <row r="111" spans="6:10">
      <c r="F111" s="1"/>
      <c r="H111" s="1"/>
      <c r="J111" s="1"/>
    </row>
    <row r="112" spans="6:10">
      <c r="F112" s="1"/>
      <c r="H112" s="1"/>
      <c r="J112" s="1"/>
    </row>
    <row r="113" spans="6:10">
      <c r="F113" s="1"/>
      <c r="H113" s="1"/>
      <c r="J113" s="1"/>
    </row>
    <row r="114" spans="6:10">
      <c r="F114" s="1"/>
      <c r="H114" s="1"/>
      <c r="J114" s="1"/>
    </row>
    <row r="115" spans="6:10">
      <c r="F115" s="1"/>
      <c r="H115" s="1"/>
      <c r="J115" s="1"/>
    </row>
    <row r="116" spans="6:10">
      <c r="F116" s="1"/>
      <c r="H116" s="1"/>
      <c r="J116" s="1"/>
    </row>
    <row r="117" spans="6:10">
      <c r="F117" s="1"/>
      <c r="H117" s="1"/>
      <c r="J117" s="1"/>
    </row>
    <row r="118" spans="6:10">
      <c r="F118" s="1"/>
      <c r="H118" s="1"/>
      <c r="J118" s="1"/>
    </row>
    <row r="119" spans="6:10">
      <c r="F119" s="1"/>
      <c r="H119" s="1"/>
      <c r="J119" s="1"/>
    </row>
    <row r="120" spans="6:10">
      <c r="F120" s="1"/>
      <c r="H120" s="1"/>
      <c r="J120" s="1"/>
    </row>
    <row r="121" spans="6:10">
      <c r="F121" s="1"/>
      <c r="H121" s="1"/>
      <c r="J121" s="1"/>
    </row>
    <row r="122" spans="6:10">
      <c r="F122" s="1"/>
      <c r="H122" s="1"/>
      <c r="J122" s="1"/>
    </row>
    <row r="123" spans="6:10">
      <c r="F123" s="1"/>
      <c r="H123" s="1"/>
      <c r="J123" s="1"/>
    </row>
    <row r="124" spans="6:10">
      <c r="F124" s="1"/>
      <c r="H124" s="1"/>
      <c r="J124" s="1"/>
    </row>
    <row r="125" spans="6:10">
      <c r="F125" s="1"/>
      <c r="H125" s="1"/>
      <c r="J125" s="1"/>
    </row>
    <row r="126" spans="6:10">
      <c r="F126" s="1"/>
      <c r="H126" s="1"/>
      <c r="J126" s="1"/>
    </row>
    <row r="127" spans="6:10">
      <c r="F127" s="1"/>
      <c r="H127" s="1"/>
      <c r="J127" s="1"/>
    </row>
    <row r="128" spans="6:10">
      <c r="F128" s="1"/>
      <c r="H128" s="1"/>
      <c r="J128" s="1"/>
    </row>
    <row r="129" spans="6:10">
      <c r="F129" s="1"/>
      <c r="H129" s="1"/>
      <c r="J129" s="1"/>
    </row>
    <row r="130" spans="6:10">
      <c r="F130" s="1"/>
      <c r="H130" s="1"/>
      <c r="J130" s="1"/>
    </row>
    <row r="131" spans="6:10">
      <c r="F131" s="1"/>
      <c r="H131" s="1"/>
      <c r="J131" s="1"/>
    </row>
    <row r="132" spans="6:10">
      <c r="F132" s="1"/>
      <c r="H132" s="1"/>
      <c r="J132" s="1"/>
    </row>
    <row r="133" spans="6:10">
      <c r="F133" s="1"/>
      <c r="H133" s="1"/>
      <c r="J133" s="1"/>
    </row>
    <row r="134" spans="6:10">
      <c r="F134" s="1"/>
      <c r="H134" s="1"/>
      <c r="J134" s="1"/>
    </row>
    <row r="135" spans="6:10">
      <c r="F135" s="1"/>
      <c r="H135" s="1"/>
      <c r="J135" s="1"/>
    </row>
    <row r="136" spans="6:10">
      <c r="F136" s="1"/>
      <c r="H136" s="1"/>
      <c r="J136" s="1"/>
    </row>
    <row r="137" spans="6:10">
      <c r="F137" s="1"/>
      <c r="H137" s="1"/>
      <c r="J137" s="1"/>
    </row>
    <row r="138" spans="6:10">
      <c r="F138" s="1"/>
      <c r="H138" s="1"/>
      <c r="J138" s="1"/>
    </row>
    <row r="139" spans="6:10">
      <c r="F139" s="1"/>
      <c r="H139" s="1"/>
      <c r="J139" s="1"/>
    </row>
    <row r="140" spans="6:10">
      <c r="F140" s="1"/>
      <c r="H140" s="1"/>
      <c r="J140" s="1"/>
    </row>
    <row r="141" spans="6:10">
      <c r="F141" s="1"/>
      <c r="H141" s="1"/>
      <c r="J141" s="1"/>
    </row>
    <row r="142" spans="6:10">
      <c r="F142" s="1"/>
      <c r="H142" s="1"/>
      <c r="J142" s="1"/>
    </row>
    <row r="143" spans="6:10">
      <c r="F143" s="1"/>
      <c r="H143" s="1"/>
      <c r="J143" s="1"/>
    </row>
    <row r="144" spans="6:10">
      <c r="F144" s="1"/>
      <c r="H144" s="1"/>
      <c r="J144" s="1"/>
    </row>
    <row r="145" spans="6:10">
      <c r="F145" s="1"/>
      <c r="H145" s="1"/>
      <c r="J145" s="1"/>
    </row>
    <row r="146" spans="6:10">
      <c r="F146" s="1"/>
      <c r="H146" s="1"/>
      <c r="J146" s="1"/>
    </row>
    <row r="147" spans="6:10">
      <c r="F147" s="1"/>
      <c r="H147" s="1"/>
      <c r="J147" s="1"/>
    </row>
    <row r="148" spans="6:10">
      <c r="F148" s="1"/>
      <c r="H148" s="1"/>
      <c r="J148" s="1"/>
    </row>
    <row r="149" spans="6:10">
      <c r="F149" s="1"/>
      <c r="H149" s="1"/>
      <c r="J149" s="1"/>
    </row>
    <row r="150" spans="6:10">
      <c r="F150" s="1"/>
      <c r="H150" s="1"/>
      <c r="J150" s="1"/>
    </row>
    <row r="151" spans="6:10">
      <c r="F151" s="1"/>
      <c r="H151" s="1"/>
      <c r="J151" s="1"/>
    </row>
    <row r="152" spans="6:10">
      <c r="F152" s="1"/>
      <c r="H152" s="1"/>
      <c r="J152" s="1"/>
    </row>
    <row r="153" spans="6:10">
      <c r="F153" s="1"/>
      <c r="H153" s="1"/>
      <c r="J153" s="1"/>
    </row>
    <row r="154" spans="6:10">
      <c r="F154" s="1"/>
      <c r="H154" s="1"/>
      <c r="J154" s="1"/>
    </row>
    <row r="155" spans="6:10">
      <c r="F155" s="1"/>
      <c r="H155" s="1"/>
      <c r="J155" s="1"/>
    </row>
    <row r="156" spans="6:10">
      <c r="F156" s="1"/>
      <c r="H156" s="1"/>
      <c r="J156" s="1"/>
    </row>
    <row r="157" spans="6:10">
      <c r="F157" s="1"/>
      <c r="H157" s="1"/>
      <c r="J157" s="1"/>
    </row>
    <row r="158" spans="6:10">
      <c r="F158" s="1"/>
      <c r="H158" s="1"/>
      <c r="J158" s="1"/>
    </row>
    <row r="159" spans="6:10">
      <c r="F159" s="1"/>
      <c r="H159" s="1"/>
      <c r="J159" s="1"/>
    </row>
    <row r="160" spans="6:10">
      <c r="F160" s="1"/>
      <c r="H160" s="1"/>
      <c r="J160" s="1"/>
    </row>
    <row r="161" spans="6:10">
      <c r="F161" s="1"/>
      <c r="H161" s="1"/>
      <c r="J161" s="1"/>
    </row>
    <row r="162" spans="6:10">
      <c r="F162" s="1"/>
      <c r="H162" s="1"/>
      <c r="J162" s="1"/>
    </row>
    <row r="163" spans="6:10">
      <c r="F163" s="1"/>
      <c r="H163" s="1"/>
      <c r="J163" s="1"/>
    </row>
    <row r="164" spans="6:10">
      <c r="F164" s="1"/>
      <c r="H164" s="1"/>
      <c r="J164" s="1"/>
    </row>
    <row r="165" spans="6:10">
      <c r="F165" s="1"/>
      <c r="H165" s="1"/>
      <c r="J165" s="1"/>
    </row>
    <row r="166" spans="6:10">
      <c r="F166" s="1"/>
      <c r="H166" s="1"/>
      <c r="J166" s="1"/>
    </row>
    <row r="167" spans="6:10">
      <c r="F167" s="1"/>
      <c r="H167" s="1"/>
      <c r="J167" s="1"/>
    </row>
    <row r="168" spans="6:10">
      <c r="F168" s="1"/>
      <c r="H168" s="1"/>
      <c r="J168" s="1"/>
    </row>
    <row r="169" spans="6:10">
      <c r="F169" s="1"/>
      <c r="H169" s="1"/>
      <c r="J169" s="1"/>
    </row>
    <row r="170" spans="6:10">
      <c r="F170" s="1"/>
      <c r="H170" s="1"/>
      <c r="J170" s="1"/>
    </row>
    <row r="171" spans="6:10">
      <c r="F171" s="1"/>
      <c r="H171" s="1"/>
      <c r="J171" s="1"/>
    </row>
    <row r="172" spans="6:10">
      <c r="F172" s="1"/>
      <c r="H172" s="1"/>
      <c r="J172" s="1"/>
    </row>
    <row r="173" spans="6:10">
      <c r="F173" s="1"/>
      <c r="H173" s="1"/>
      <c r="J173" s="1"/>
    </row>
    <row r="174" spans="6:10">
      <c r="F174" s="1"/>
      <c r="H174" s="1"/>
      <c r="J174" s="1"/>
    </row>
    <row r="175" spans="6:10">
      <c r="F175" s="1"/>
      <c r="H175" s="1"/>
      <c r="J175" s="1"/>
    </row>
    <row r="176" spans="6:10">
      <c r="F176" s="1"/>
      <c r="H176" s="1"/>
      <c r="J176" s="1"/>
    </row>
    <row r="177" spans="6:10">
      <c r="F177" s="1"/>
      <c r="H177" s="1"/>
      <c r="J177" s="1"/>
    </row>
    <row r="178" spans="6:10">
      <c r="F178" s="1"/>
      <c r="H178" s="1"/>
      <c r="J178" s="1"/>
    </row>
    <row r="179" spans="6:10">
      <c r="F179" s="1"/>
      <c r="H179" s="1"/>
      <c r="J179" s="1"/>
    </row>
    <row r="180" spans="6:10">
      <c r="F180" s="1"/>
      <c r="H180" s="1"/>
      <c r="J180" s="1"/>
    </row>
    <row r="181" spans="6:10">
      <c r="F181" s="1"/>
      <c r="H181" s="1"/>
      <c r="J181" s="1"/>
    </row>
    <row r="182" spans="6:10">
      <c r="F182" s="1"/>
      <c r="H182" s="1"/>
      <c r="J182" s="1"/>
    </row>
    <row r="183" spans="6:10">
      <c r="F183" s="1"/>
      <c r="H183" s="1"/>
      <c r="J183" s="1"/>
    </row>
    <row r="184" spans="6:10">
      <c r="F184" s="1"/>
      <c r="H184" s="1"/>
      <c r="J184" s="1"/>
    </row>
    <row r="185" spans="6:10">
      <c r="F185" s="1"/>
      <c r="H185" s="1"/>
      <c r="J185" s="1"/>
    </row>
    <row r="186" spans="6:10">
      <c r="F186" s="1"/>
      <c r="H186" s="1"/>
      <c r="J186" s="1"/>
    </row>
    <row r="187" spans="6:10">
      <c r="F187" s="1"/>
      <c r="H187" s="1"/>
      <c r="J187" s="1"/>
    </row>
    <row r="188" spans="6:10">
      <c r="F188" s="1"/>
      <c r="H188" s="1"/>
      <c r="J188" s="1"/>
    </row>
    <row r="189" spans="6:10">
      <c r="F189" s="1"/>
      <c r="H189" s="1"/>
      <c r="J189" s="1"/>
    </row>
    <row r="190" spans="6:10">
      <c r="F190" s="1"/>
      <c r="H190" s="1"/>
      <c r="J190" s="1"/>
    </row>
    <row r="191" spans="6:10">
      <c r="F191" s="1"/>
      <c r="H191" s="1"/>
      <c r="J191" s="1"/>
    </row>
    <row r="192" spans="6:10">
      <c r="F192" s="1"/>
      <c r="H192" s="1"/>
      <c r="J192" s="1"/>
    </row>
    <row r="193" spans="6:10">
      <c r="F193" s="1"/>
      <c r="H193" s="1"/>
      <c r="J193" s="1"/>
    </row>
    <row r="194" spans="6:10">
      <c r="F194" s="1"/>
      <c r="H194" s="1"/>
      <c r="J194" s="1"/>
    </row>
    <row r="195" spans="6:10">
      <c r="F195" s="1"/>
      <c r="H195" s="1"/>
      <c r="J195" s="1"/>
    </row>
    <row r="196" spans="6:10">
      <c r="F196" s="1"/>
      <c r="H196" s="1"/>
      <c r="J196" s="1"/>
    </row>
    <row r="197" spans="6:10">
      <c r="F197" s="1"/>
      <c r="H197" s="1"/>
      <c r="J197" s="1"/>
    </row>
    <row r="198" spans="6:10">
      <c r="F198" s="1"/>
      <c r="H198" s="1"/>
      <c r="J198" s="1"/>
    </row>
    <row r="199" spans="6:10">
      <c r="F199" s="1"/>
      <c r="H199" s="1"/>
      <c r="J199" s="1"/>
    </row>
    <row r="200" spans="6:10">
      <c r="F200" s="1"/>
      <c r="H200" s="1"/>
      <c r="J200" s="1"/>
    </row>
    <row r="201" spans="6:10">
      <c r="F201" s="1"/>
      <c r="H201" s="1"/>
      <c r="J201" s="1"/>
    </row>
    <row r="202" spans="6:10">
      <c r="F202" s="1"/>
      <c r="H202" s="1"/>
      <c r="J202" s="1"/>
    </row>
    <row r="203" spans="6:10">
      <c r="F203" s="1"/>
      <c r="H203" s="1"/>
      <c r="J203" s="1"/>
    </row>
    <row r="204" spans="6:10">
      <c r="F204" s="1"/>
      <c r="H204" s="1"/>
      <c r="J204" s="1"/>
    </row>
    <row r="205" spans="6:10">
      <c r="F205" s="1"/>
      <c r="H205" s="1"/>
      <c r="J205" s="1"/>
    </row>
    <row r="206" spans="6:10">
      <c r="F206" s="1"/>
      <c r="H206" s="1"/>
      <c r="J206" s="1"/>
    </row>
    <row r="207" spans="6:10">
      <c r="F207" s="1"/>
      <c r="H207" s="1"/>
      <c r="J207" s="1"/>
    </row>
    <row r="208" spans="6:10">
      <c r="F208" s="1"/>
      <c r="H208" s="1"/>
      <c r="J208" s="1"/>
    </row>
    <row r="209" spans="6:10">
      <c r="F209" s="1"/>
      <c r="H209" s="1"/>
      <c r="J209" s="1"/>
    </row>
    <row r="210" spans="6:10">
      <c r="F210" s="1"/>
      <c r="H210" s="1"/>
      <c r="J210" s="1"/>
    </row>
    <row r="211" spans="6:10">
      <c r="F211" s="1"/>
      <c r="H211" s="1"/>
      <c r="J211" s="1"/>
    </row>
    <row r="212" spans="6:10">
      <c r="F212" s="1"/>
      <c r="H212" s="1"/>
      <c r="J212" s="1"/>
    </row>
    <row r="213" spans="6:10">
      <c r="F213" s="1"/>
      <c r="H213" s="1"/>
      <c r="J213" s="1"/>
    </row>
    <row r="214" spans="6:10">
      <c r="F214" s="1"/>
      <c r="H214" s="1"/>
      <c r="J214" s="1"/>
    </row>
    <row r="215" spans="6:10">
      <c r="F215" s="1"/>
      <c r="H215" s="1"/>
      <c r="J215" s="1"/>
    </row>
    <row r="216" spans="6:10">
      <c r="F216" s="1"/>
      <c r="H216" s="1"/>
      <c r="J216" s="1"/>
    </row>
    <row r="217" spans="6:10">
      <c r="F217" s="1"/>
      <c r="H217" s="1"/>
      <c r="J217" s="1"/>
    </row>
    <row r="218" spans="6:10">
      <c r="F218" s="1"/>
      <c r="H218" s="1"/>
      <c r="J218" s="1"/>
    </row>
    <row r="219" spans="6:10">
      <c r="F219" s="1"/>
      <c r="H219" s="1"/>
      <c r="J219" s="1"/>
    </row>
    <row r="220" spans="6:10">
      <c r="F220" s="1"/>
      <c r="H220" s="1"/>
      <c r="J220" s="1"/>
    </row>
    <row r="221" spans="6:10">
      <c r="F221" s="1"/>
      <c r="H221" s="1"/>
      <c r="J221" s="1"/>
    </row>
    <row r="222" spans="6:10">
      <c r="F222" s="1"/>
      <c r="H222" s="1"/>
      <c r="J222" s="1"/>
    </row>
    <row r="223" spans="6:10">
      <c r="F223" s="1"/>
      <c r="H223" s="1"/>
      <c r="J223" s="1"/>
    </row>
    <row r="224" spans="6:10">
      <c r="F224" s="1"/>
      <c r="H224" s="1"/>
      <c r="J224" s="1"/>
    </row>
    <row r="225" spans="6:10">
      <c r="F225" s="1"/>
      <c r="H225" s="1"/>
      <c r="J225" s="1"/>
    </row>
    <row r="226" spans="6:10">
      <c r="F226" s="1"/>
      <c r="H226" s="1"/>
      <c r="J226" s="1"/>
    </row>
    <row r="227" spans="6:10">
      <c r="F227" s="1"/>
      <c r="H227" s="1"/>
      <c r="J227" s="1"/>
    </row>
    <row r="228" spans="6:10">
      <c r="F228" s="1"/>
      <c r="H228" s="1"/>
      <c r="J228" s="1"/>
    </row>
    <row r="229" spans="6:10">
      <c r="F229" s="1"/>
      <c r="H229" s="1"/>
      <c r="J229" s="1"/>
    </row>
    <row r="230" spans="6:10">
      <c r="F230" s="1"/>
      <c r="H230" s="1"/>
      <c r="J230" s="1"/>
    </row>
    <row r="231" spans="6:10">
      <c r="F231" s="1"/>
      <c r="H231" s="1"/>
      <c r="J231" s="1"/>
    </row>
    <row r="232" spans="6:10">
      <c r="F232" s="1"/>
      <c r="H232" s="1"/>
      <c r="J232" s="1"/>
    </row>
    <row r="233" spans="6:10">
      <c r="F233" s="1"/>
      <c r="H233" s="1"/>
      <c r="J233" s="1"/>
    </row>
    <row r="234" spans="6:10">
      <c r="F234" s="1"/>
      <c r="H234" s="1"/>
      <c r="J234" s="1"/>
    </row>
    <row r="235" spans="6:10">
      <c r="F235" s="1"/>
      <c r="H235" s="1"/>
      <c r="J235" s="1"/>
    </row>
    <row r="236" spans="6:10">
      <c r="F236" s="1"/>
      <c r="H236" s="1"/>
      <c r="J236" s="1"/>
    </row>
    <row r="237" spans="6:10">
      <c r="F237" s="1"/>
      <c r="H237" s="1"/>
      <c r="J237" s="1"/>
    </row>
    <row r="238" spans="6:10">
      <c r="F238" s="1"/>
      <c r="H238" s="1"/>
      <c r="J238" s="1"/>
    </row>
    <row r="239" spans="6:10">
      <c r="F239" s="1"/>
      <c r="H239" s="1"/>
      <c r="J239" s="1"/>
    </row>
    <row r="240" spans="6:10">
      <c r="F240" s="1"/>
      <c r="H240" s="1"/>
      <c r="J240" s="1"/>
    </row>
    <row r="241" spans="6:10">
      <c r="F241" s="1"/>
      <c r="H241" s="1"/>
      <c r="J241" s="1"/>
    </row>
    <row r="242" spans="6:10">
      <c r="F242" s="1"/>
      <c r="H242" s="1"/>
      <c r="J242" s="1"/>
    </row>
    <row r="243" spans="6:10">
      <c r="F243" s="1"/>
      <c r="H243" s="1"/>
      <c r="J243" s="1"/>
    </row>
    <row r="244" spans="6:10">
      <c r="F244" s="1"/>
      <c r="H244" s="1"/>
      <c r="J244" s="1"/>
    </row>
    <row r="245" spans="6:10">
      <c r="F245" s="1"/>
      <c r="H245" s="1"/>
      <c r="J245" s="1"/>
    </row>
    <row r="246" spans="6:10">
      <c r="F246" s="1"/>
      <c r="H246" s="1"/>
      <c r="J246" s="1"/>
    </row>
    <row r="247" spans="6:10">
      <c r="F247" s="1"/>
      <c r="H247" s="1"/>
      <c r="J247" s="1"/>
    </row>
    <row r="248" spans="6:10">
      <c r="F248" s="1"/>
      <c r="H248" s="1"/>
      <c r="J248" s="1"/>
    </row>
    <row r="249" spans="6:10">
      <c r="F249" s="1"/>
      <c r="H249" s="1"/>
      <c r="J249" s="1"/>
    </row>
    <row r="250" spans="6:10">
      <c r="F250" s="1"/>
      <c r="H250" s="1"/>
      <c r="J250" s="1"/>
    </row>
    <row r="251" spans="6:10">
      <c r="F251" s="1"/>
      <c r="H251" s="1"/>
      <c r="J251" s="1"/>
    </row>
    <row r="252" spans="6:10">
      <c r="F252" s="1"/>
      <c r="H252" s="1"/>
      <c r="J252" s="1"/>
    </row>
    <row r="253" spans="6:10">
      <c r="F253" s="1"/>
      <c r="H253" s="1"/>
      <c r="J253" s="1"/>
    </row>
    <row r="254" spans="6:10">
      <c r="F254" s="1"/>
      <c r="H254" s="1"/>
      <c r="J254" s="1"/>
    </row>
    <row r="255" spans="6:10">
      <c r="F255" s="1"/>
      <c r="H255" s="1"/>
      <c r="J255" s="1"/>
    </row>
    <row r="256" spans="6:10">
      <c r="F256" s="1"/>
      <c r="H256" s="1"/>
      <c r="J256" s="1"/>
    </row>
    <row r="257" spans="6:10">
      <c r="F257" s="1"/>
      <c r="H257" s="1"/>
      <c r="J257" s="1"/>
    </row>
    <row r="258" spans="6:10">
      <c r="F258" s="1"/>
      <c r="H258" s="1"/>
      <c r="J258" s="1"/>
    </row>
    <row r="259" spans="6:10">
      <c r="F259" s="1"/>
      <c r="H259" s="1"/>
      <c r="J259" s="1"/>
    </row>
    <row r="260" spans="6:10">
      <c r="F260" s="1"/>
      <c r="H260" s="1"/>
      <c r="J260" s="1"/>
    </row>
    <row r="261" spans="6:10">
      <c r="F261" s="1"/>
      <c r="H261" s="1"/>
      <c r="J261" s="1"/>
    </row>
    <row r="262" spans="6:10">
      <c r="F262" s="1"/>
      <c r="H262" s="1"/>
      <c r="J262" s="1"/>
    </row>
    <row r="263" spans="6:10">
      <c r="F263" s="1"/>
      <c r="H263" s="1"/>
      <c r="J263" s="1"/>
    </row>
    <row r="264" spans="6:10">
      <c r="F264" s="1"/>
      <c r="H264" s="1"/>
      <c r="J264" s="1"/>
    </row>
    <row r="265" spans="6:10">
      <c r="F265" s="1"/>
      <c r="H265" s="1"/>
      <c r="J265" s="1"/>
    </row>
    <row r="266" spans="6:10">
      <c r="F266" s="1"/>
      <c r="H266" s="1"/>
      <c r="J266" s="1"/>
    </row>
    <row r="267" spans="6:10">
      <c r="F267" s="1"/>
      <c r="H267" s="1"/>
      <c r="J267" s="1"/>
    </row>
    <row r="268" spans="6:10">
      <c r="F268" s="1"/>
      <c r="H268" s="1"/>
      <c r="J268" s="1"/>
    </row>
    <row r="269" spans="6:10">
      <c r="F269" s="1"/>
      <c r="H269" s="1"/>
      <c r="J269" s="1"/>
    </row>
    <row r="270" spans="6:10">
      <c r="F270" s="1"/>
      <c r="H270" s="1"/>
      <c r="J270" s="1"/>
    </row>
    <row r="271" spans="6:10">
      <c r="F271" s="1"/>
      <c r="H271" s="1"/>
      <c r="J271" s="1"/>
    </row>
    <row r="272" spans="6:10">
      <c r="F272" s="1"/>
      <c r="H272" s="1"/>
      <c r="J272" s="1"/>
    </row>
    <row r="273" spans="6:10">
      <c r="F273" s="1"/>
      <c r="H273" s="1"/>
      <c r="J273" s="1"/>
    </row>
    <row r="274" spans="6:10">
      <c r="F274" s="1"/>
      <c r="H274" s="1"/>
      <c r="J274" s="1"/>
    </row>
    <row r="275" spans="6:10">
      <c r="F275" s="1"/>
      <c r="H275" s="1"/>
      <c r="J275" s="1"/>
    </row>
    <row r="276" spans="6:10">
      <c r="F276" s="1"/>
      <c r="H276" s="1"/>
      <c r="J276" s="1"/>
    </row>
    <row r="277" spans="6:10">
      <c r="F277" s="1"/>
      <c r="H277" s="1"/>
      <c r="J277" s="1"/>
    </row>
    <row r="278" spans="6:10">
      <c r="F278" s="1"/>
      <c r="H278" s="1"/>
      <c r="J278" s="1"/>
    </row>
    <row r="279" spans="6:10">
      <c r="F279" s="1"/>
      <c r="H279" s="1"/>
      <c r="J279" s="1"/>
    </row>
    <row r="280" spans="6:10">
      <c r="F280" s="1"/>
      <c r="H280" s="1"/>
      <c r="J280" s="1"/>
    </row>
    <row r="281" spans="6:10">
      <c r="F281" s="1"/>
      <c r="H281" s="1"/>
      <c r="J281" s="1"/>
    </row>
    <row r="282" spans="6:10">
      <c r="F282" s="1"/>
      <c r="H282" s="1"/>
      <c r="J282" s="1"/>
    </row>
    <row r="283" spans="6:10">
      <c r="F283" s="1"/>
      <c r="H283" s="1"/>
      <c r="J283" s="1"/>
    </row>
    <row r="284" spans="6:10">
      <c r="F284" s="1"/>
      <c r="H284" s="1"/>
      <c r="J284" s="1"/>
    </row>
    <row r="285" spans="6:10">
      <c r="F285" s="1"/>
      <c r="H285" s="1"/>
      <c r="J285" s="1"/>
    </row>
    <row r="286" spans="6:10">
      <c r="F286" s="1"/>
      <c r="H286" s="1"/>
      <c r="J286" s="1"/>
    </row>
    <row r="287" spans="6:10">
      <c r="F287" s="1"/>
      <c r="H287" s="1"/>
      <c r="J287" s="1"/>
    </row>
    <row r="288" spans="6:10">
      <c r="F288" s="1"/>
      <c r="H288" s="1"/>
      <c r="J288" s="1"/>
    </row>
    <row r="289" spans="6:10">
      <c r="F289" s="1"/>
      <c r="H289" s="1"/>
      <c r="J289" s="1"/>
    </row>
    <row r="290" spans="6:10">
      <c r="F290" s="1"/>
      <c r="H290" s="1"/>
      <c r="J290" s="1"/>
    </row>
    <row r="291" spans="6:10">
      <c r="F291" s="1"/>
      <c r="H291" s="1"/>
      <c r="J291" s="1"/>
    </row>
    <row r="292" spans="6:10">
      <c r="F292" s="1"/>
      <c r="H292" s="1"/>
      <c r="J292" s="1"/>
    </row>
    <row r="293" spans="6:10">
      <c r="F293" s="1"/>
      <c r="H293" s="1"/>
      <c r="J293" s="1"/>
    </row>
    <row r="294" spans="6:10">
      <c r="F294" s="1"/>
      <c r="H294" s="1"/>
      <c r="J294" s="1"/>
    </row>
    <row r="295" spans="6:10">
      <c r="F295" s="1"/>
      <c r="H295" s="1"/>
      <c r="J295" s="1"/>
    </row>
    <row r="296" spans="6:10">
      <c r="F296" s="1"/>
      <c r="H296" s="1"/>
      <c r="J296" s="1"/>
    </row>
    <row r="297" spans="6:10">
      <c r="F297" s="1"/>
      <c r="H297" s="1"/>
      <c r="J297" s="1"/>
    </row>
    <row r="298" spans="6:10">
      <c r="F298" s="1"/>
      <c r="H298" s="1"/>
      <c r="J298" s="1"/>
    </row>
    <row r="299" spans="6:10">
      <c r="F299" s="1"/>
      <c r="H299" s="1"/>
      <c r="J299" s="1"/>
    </row>
    <row r="300" spans="6:10">
      <c r="F300" s="1"/>
      <c r="H300" s="1"/>
      <c r="J300" s="1"/>
    </row>
    <row r="301" spans="6:10">
      <c r="F301" s="1"/>
      <c r="H301" s="1"/>
      <c r="J301" s="1"/>
    </row>
    <row r="302" spans="6:10">
      <c r="F302" s="1"/>
      <c r="H302" s="1"/>
      <c r="J302" s="1"/>
    </row>
    <row r="303" spans="6:10">
      <c r="F303" s="1"/>
      <c r="H303" s="1"/>
      <c r="J303" s="1"/>
    </row>
    <row r="304" spans="6:10">
      <c r="F304" s="1"/>
      <c r="H304" s="1"/>
      <c r="J304" s="1"/>
    </row>
    <row r="305" spans="6:10">
      <c r="F305" s="1"/>
      <c r="H305" s="1"/>
      <c r="J305" s="1"/>
    </row>
    <row r="306" spans="6:10">
      <c r="F306" s="1"/>
      <c r="H306" s="1"/>
      <c r="J306" s="1"/>
    </row>
    <row r="307" spans="6:10">
      <c r="F307" s="1"/>
      <c r="H307" s="1"/>
      <c r="J307" s="1"/>
    </row>
    <row r="308" spans="6:10">
      <c r="F308" s="1"/>
      <c r="H308" s="1"/>
      <c r="J308" s="1"/>
    </row>
    <row r="309" spans="6:10">
      <c r="F309" s="1"/>
      <c r="H309" s="1"/>
      <c r="J309" s="1"/>
    </row>
    <row r="310" spans="6:10">
      <c r="F310" s="1"/>
      <c r="H310" s="1"/>
      <c r="J310" s="1"/>
    </row>
    <row r="311" spans="6:10">
      <c r="F311" s="1"/>
      <c r="H311" s="1"/>
      <c r="J311" s="1"/>
    </row>
    <row r="312" spans="6:10">
      <c r="F312" s="1"/>
      <c r="H312" s="1"/>
      <c r="J312" s="1"/>
    </row>
    <row r="313" spans="6:10">
      <c r="F313" s="1"/>
      <c r="H313" s="1"/>
      <c r="J313" s="1"/>
    </row>
    <row r="314" spans="6:10">
      <c r="F314" s="1"/>
      <c r="H314" s="1"/>
      <c r="J314" s="1"/>
    </row>
    <row r="315" spans="6:10">
      <c r="F315" s="1"/>
      <c r="H315" s="1"/>
      <c r="J315" s="1"/>
    </row>
    <row r="316" spans="6:10">
      <c r="F316" s="1"/>
      <c r="H316" s="1"/>
      <c r="J316" s="1"/>
    </row>
    <row r="317" spans="6:10">
      <c r="F317" s="1"/>
      <c r="H317" s="1"/>
      <c r="J317" s="1"/>
    </row>
    <row r="318" spans="6:10">
      <c r="F318" s="1"/>
      <c r="H318" s="1"/>
      <c r="J318" s="1"/>
    </row>
    <row r="319" spans="6:10">
      <c r="F319" s="1"/>
      <c r="H319" s="1"/>
      <c r="J319" s="1"/>
    </row>
    <row r="320" spans="6:10">
      <c r="F320" s="1"/>
      <c r="H320" s="1"/>
      <c r="J320" s="1"/>
    </row>
    <row r="321" spans="6:10">
      <c r="F321" s="1"/>
      <c r="H321" s="1"/>
      <c r="J321" s="1"/>
    </row>
    <row r="322" spans="6:10">
      <c r="F322" s="1"/>
      <c r="H322" s="1"/>
      <c r="J322" s="1"/>
    </row>
    <row r="323" spans="6:10">
      <c r="F323" s="1"/>
      <c r="H323" s="1"/>
      <c r="J323" s="1"/>
    </row>
    <row r="324" spans="6:10">
      <c r="F324" s="1"/>
      <c r="H324" s="1"/>
      <c r="J324" s="1"/>
    </row>
    <row r="325" spans="6:10">
      <c r="F325" s="1"/>
      <c r="H325" s="1"/>
      <c r="J325" s="1"/>
    </row>
    <row r="326" spans="6:10">
      <c r="F326" s="1"/>
      <c r="H326" s="1"/>
      <c r="J326" s="1"/>
    </row>
    <row r="327" spans="6:10">
      <c r="F327" s="1"/>
      <c r="H327" s="1"/>
      <c r="J327" s="1"/>
    </row>
    <row r="328" spans="6:10">
      <c r="F328" s="1"/>
      <c r="H328" s="1"/>
      <c r="J328" s="1"/>
    </row>
    <row r="329" spans="6:10">
      <c r="F329" s="1"/>
      <c r="H329" s="1"/>
      <c r="J329" s="1"/>
    </row>
    <row r="330" spans="6:10">
      <c r="F330" s="1"/>
      <c r="H330" s="1"/>
      <c r="J330" s="1"/>
    </row>
    <row r="331" spans="6:10">
      <c r="F331" s="1"/>
      <c r="H331" s="1"/>
      <c r="J331" s="1"/>
    </row>
    <row r="332" spans="6:10">
      <c r="F332" s="1"/>
      <c r="H332" s="1"/>
      <c r="J332" s="1"/>
    </row>
    <row r="333" spans="6:10">
      <c r="F333" s="1"/>
      <c r="H333" s="1"/>
      <c r="J333" s="1"/>
    </row>
    <row r="334" spans="6:10">
      <c r="F334" s="1"/>
      <c r="H334" s="1"/>
      <c r="J334" s="1"/>
    </row>
    <row r="335" spans="6:10">
      <c r="F335" s="1"/>
      <c r="H335" s="1"/>
      <c r="J335" s="1"/>
    </row>
    <row r="336" spans="6:10">
      <c r="F336" s="1"/>
      <c r="H336" s="1"/>
      <c r="J336" s="1"/>
    </row>
    <row r="337" spans="6:10">
      <c r="F337" s="1"/>
      <c r="H337" s="1"/>
      <c r="J337" s="1"/>
    </row>
    <row r="338" spans="6:10">
      <c r="F338" s="1"/>
      <c r="H338" s="1"/>
      <c r="J338" s="1"/>
    </row>
    <row r="339" spans="6:10">
      <c r="F339" s="1"/>
      <c r="H339" s="1"/>
      <c r="J339" s="1"/>
    </row>
    <row r="340" spans="6:10">
      <c r="F340" s="1"/>
      <c r="H340" s="1"/>
      <c r="J340" s="1"/>
    </row>
    <row r="341" spans="6:10">
      <c r="F341" s="1"/>
      <c r="H341" s="1"/>
      <c r="J341" s="1"/>
    </row>
    <row r="342" spans="6:10">
      <c r="F342" s="1"/>
      <c r="H342" s="1"/>
      <c r="J342" s="1"/>
    </row>
    <row r="343" spans="6:10">
      <c r="F343" s="1"/>
      <c r="H343" s="1"/>
      <c r="J343" s="1"/>
    </row>
    <row r="344" spans="6:10">
      <c r="F344" s="1"/>
      <c r="H344" s="1"/>
      <c r="J344" s="1"/>
    </row>
    <row r="345" spans="6:10">
      <c r="F345" s="1"/>
      <c r="H345" s="1"/>
      <c r="J345" s="1"/>
    </row>
    <row r="346" spans="6:10">
      <c r="F346" s="1"/>
      <c r="H346" s="1"/>
      <c r="J346" s="1"/>
    </row>
    <row r="347" spans="6:10">
      <c r="F347" s="1"/>
      <c r="H347" s="1"/>
      <c r="J347" s="1"/>
    </row>
    <row r="348" spans="6:10">
      <c r="F348" s="1"/>
      <c r="H348" s="1"/>
      <c r="J348" s="1"/>
    </row>
    <row r="349" spans="6:10">
      <c r="F349" s="1"/>
      <c r="H349" s="1"/>
      <c r="J349" s="1"/>
    </row>
    <row r="350" spans="6:10">
      <c r="F350" s="1"/>
      <c r="H350" s="1"/>
      <c r="J350" s="1"/>
    </row>
    <row r="351" spans="6:10">
      <c r="F351" s="1"/>
      <c r="H351" s="1"/>
      <c r="J351" s="1"/>
    </row>
    <row r="352" spans="6:10">
      <c r="F352" s="1"/>
      <c r="H352" s="1"/>
      <c r="J352" s="1"/>
    </row>
    <row r="353" spans="6:10">
      <c r="F353" s="1"/>
      <c r="H353" s="1"/>
      <c r="J353" s="1"/>
    </row>
    <row r="354" spans="6:10">
      <c r="F354" s="1"/>
      <c r="H354" s="1"/>
      <c r="J354" s="1"/>
    </row>
    <row r="355" spans="6:10">
      <c r="F355" s="1"/>
      <c r="H355" s="1"/>
      <c r="J355" s="1"/>
    </row>
    <row r="356" spans="6:10">
      <c r="F356" s="1"/>
      <c r="H356" s="1"/>
      <c r="J356" s="1"/>
    </row>
    <row r="357" spans="6:10">
      <c r="F357" s="1"/>
      <c r="H357" s="1"/>
      <c r="J357" s="1"/>
    </row>
    <row r="358" spans="6:10">
      <c r="F358" s="1"/>
      <c r="H358" s="1"/>
      <c r="J358" s="1"/>
    </row>
    <row r="359" spans="6:10">
      <c r="F359" s="1"/>
      <c r="H359" s="1"/>
      <c r="J359" s="1"/>
    </row>
    <row r="360" spans="6:10">
      <c r="F360" s="1"/>
      <c r="H360" s="1"/>
      <c r="J360" s="1"/>
    </row>
    <row r="361" spans="6:10">
      <c r="F361" s="1"/>
      <c r="H361" s="1"/>
      <c r="J361" s="1"/>
    </row>
    <row r="362" spans="6:10">
      <c r="F362" s="1"/>
      <c r="H362" s="1"/>
      <c r="J362" s="1"/>
    </row>
    <row r="363" spans="6:10">
      <c r="F363" s="1"/>
      <c r="H363" s="1"/>
      <c r="J363" s="1"/>
    </row>
    <row r="364" spans="6:10">
      <c r="F364" s="1"/>
      <c r="H364" s="1"/>
      <c r="J364" s="1"/>
    </row>
    <row r="365" spans="6:10">
      <c r="F365" s="1"/>
      <c r="H365" s="1"/>
      <c r="J365" s="1"/>
    </row>
    <row r="366" spans="6:10">
      <c r="F366" s="1"/>
      <c r="H366" s="1"/>
      <c r="J366" s="1"/>
    </row>
    <row r="367" spans="6:10">
      <c r="F367" s="1"/>
      <c r="H367" s="1"/>
      <c r="J367" s="1"/>
    </row>
    <row r="368" spans="6:10">
      <c r="F368" s="1"/>
      <c r="H368" s="1"/>
      <c r="J368" s="1"/>
    </row>
    <row r="369" spans="6:10">
      <c r="F369" s="1"/>
      <c r="H369" s="1"/>
      <c r="J369" s="1"/>
    </row>
    <row r="370" spans="6:10">
      <c r="F370" s="1"/>
      <c r="H370" s="1"/>
      <c r="J370" s="1"/>
    </row>
    <row r="371" spans="6:10">
      <c r="F371" s="1"/>
      <c r="H371" s="1"/>
      <c r="J371" s="1"/>
    </row>
    <row r="372" spans="6:10">
      <c r="F372" s="1"/>
      <c r="H372" s="1"/>
      <c r="J372" s="1"/>
    </row>
    <row r="373" spans="6:10">
      <c r="F373" s="1"/>
      <c r="H373" s="1"/>
      <c r="J373" s="1"/>
    </row>
    <row r="374" spans="6:10">
      <c r="F374" s="1"/>
      <c r="H374" s="1"/>
      <c r="J374" s="1"/>
    </row>
    <row r="375" spans="6:10">
      <c r="F375" s="1"/>
      <c r="H375" s="1"/>
      <c r="J375" s="1"/>
    </row>
    <row r="376" spans="6:10">
      <c r="F376" s="1"/>
      <c r="H376" s="1"/>
      <c r="J376" s="1"/>
    </row>
    <row r="377" spans="6:10">
      <c r="F377" s="1"/>
      <c r="H377" s="1"/>
      <c r="J377" s="1"/>
    </row>
    <row r="378" spans="6:10">
      <c r="F378" s="1"/>
      <c r="H378" s="1"/>
      <c r="J378" s="1"/>
    </row>
    <row r="379" spans="6:10">
      <c r="F379" s="1"/>
      <c r="H379" s="1"/>
      <c r="J379" s="1"/>
    </row>
    <row r="380" spans="6:10">
      <c r="F380" s="1"/>
      <c r="H380" s="1"/>
      <c r="J380" s="1"/>
    </row>
    <row r="381" spans="6:10">
      <c r="F381" s="1"/>
      <c r="H381" s="1"/>
      <c r="J381" s="1"/>
    </row>
    <row r="382" spans="6:10">
      <c r="F382" s="1"/>
      <c r="H382" s="1"/>
      <c r="J382" s="1"/>
    </row>
    <row r="383" spans="6:10">
      <c r="F383" s="1"/>
      <c r="H383" s="1"/>
      <c r="J383" s="1"/>
    </row>
    <row r="384" spans="6:10">
      <c r="F384" s="1"/>
      <c r="H384" s="1"/>
      <c r="J384" s="1"/>
    </row>
    <row r="385" spans="6:10">
      <c r="F385" s="1"/>
      <c r="H385" s="1"/>
      <c r="J385" s="1"/>
    </row>
    <row r="386" spans="6:10">
      <c r="F386" s="1"/>
      <c r="H386" s="1"/>
      <c r="J386" s="1"/>
    </row>
    <row r="387" spans="6:10">
      <c r="F387" s="1"/>
      <c r="H387" s="1"/>
      <c r="J387" s="1"/>
    </row>
    <row r="388" spans="6:10">
      <c r="F388" s="1"/>
      <c r="H388" s="1"/>
      <c r="J388" s="1"/>
    </row>
    <row r="389" spans="6:10">
      <c r="F389" s="1"/>
      <c r="H389" s="1"/>
      <c r="J389" s="1"/>
    </row>
    <row r="390" spans="6:10">
      <c r="F390" s="1"/>
      <c r="H390" s="1"/>
      <c r="J390" s="1"/>
    </row>
    <row r="391" spans="6:10">
      <c r="F391" s="1"/>
      <c r="H391" s="1"/>
      <c r="J391" s="1"/>
    </row>
    <row r="392" spans="6:10">
      <c r="F392" s="1"/>
      <c r="H392" s="1"/>
      <c r="J392" s="1"/>
    </row>
    <row r="393" spans="6:10">
      <c r="F393" s="1"/>
      <c r="H393" s="1"/>
      <c r="J393" s="1"/>
    </row>
    <row r="394" spans="6:10">
      <c r="F394" s="1"/>
      <c r="H394" s="1"/>
      <c r="J394" s="1"/>
    </row>
    <row r="395" spans="6:10">
      <c r="F395" s="1"/>
      <c r="H395" s="1"/>
      <c r="J395" s="1"/>
    </row>
    <row r="396" spans="6:10">
      <c r="F396" s="1"/>
      <c r="H396" s="1"/>
      <c r="J396" s="1"/>
    </row>
    <row r="397" spans="6:10">
      <c r="F397" s="1"/>
      <c r="H397" s="1"/>
      <c r="J397" s="1"/>
    </row>
    <row r="398" spans="6:10">
      <c r="F398" s="1"/>
      <c r="H398" s="1"/>
      <c r="J398" s="1"/>
    </row>
    <row r="399" spans="6:10">
      <c r="F399" s="1"/>
      <c r="H399" s="1"/>
      <c r="J399" s="1"/>
    </row>
    <row r="400" spans="6:10">
      <c r="F400" s="1"/>
      <c r="H400" s="1"/>
      <c r="J400" s="1"/>
    </row>
    <row r="401" spans="6:10">
      <c r="F401" s="1"/>
      <c r="H401" s="1"/>
      <c r="J401" s="1"/>
    </row>
    <row r="402" spans="6:10">
      <c r="F402" s="1"/>
      <c r="H402" s="1"/>
      <c r="J402" s="1"/>
    </row>
    <row r="403" spans="6:10">
      <c r="F403" s="1"/>
      <c r="H403" s="1"/>
      <c r="J403" s="1"/>
    </row>
    <row r="404" spans="6:10">
      <c r="F404" s="1"/>
      <c r="H404" s="1"/>
      <c r="J404" s="1"/>
    </row>
    <row r="405" spans="6:10">
      <c r="F405" s="1"/>
      <c r="H405" s="1"/>
      <c r="J405" s="1"/>
    </row>
    <row r="406" spans="6:10">
      <c r="F406" s="1"/>
      <c r="H406" s="1"/>
      <c r="J406" s="1"/>
    </row>
    <row r="407" spans="6:10">
      <c r="F407" s="1"/>
      <c r="H407" s="1"/>
      <c r="J407" s="1"/>
    </row>
    <row r="408" spans="6:10">
      <c r="F408" s="1"/>
      <c r="H408" s="1"/>
      <c r="J408" s="1"/>
    </row>
    <row r="409" spans="6:10">
      <c r="F409" s="1"/>
      <c r="H409" s="1"/>
      <c r="J409" s="1"/>
    </row>
    <row r="410" spans="6:10">
      <c r="F410" s="1"/>
      <c r="H410" s="1"/>
      <c r="J410" s="1"/>
    </row>
    <row r="411" spans="6:10">
      <c r="F411" s="1"/>
      <c r="H411" s="1"/>
      <c r="J411" s="1"/>
    </row>
    <row r="412" spans="6:10">
      <c r="F412" s="1"/>
      <c r="H412" s="1"/>
      <c r="J412" s="1"/>
    </row>
    <row r="413" spans="6:10">
      <c r="F413" s="1"/>
      <c r="H413" s="1"/>
      <c r="J413" s="1"/>
    </row>
    <row r="414" spans="6:10">
      <c r="F414" s="1"/>
      <c r="H414" s="1"/>
      <c r="J414" s="1"/>
    </row>
    <row r="415" spans="6:10">
      <c r="F415" s="1"/>
      <c r="H415" s="1"/>
      <c r="J415" s="1"/>
    </row>
    <row r="416" spans="6:10">
      <c r="F416" s="1"/>
      <c r="H416" s="1"/>
      <c r="J416" s="1"/>
    </row>
    <row r="417" spans="6:10">
      <c r="F417" s="1"/>
      <c r="H417" s="1"/>
      <c r="J417" s="1"/>
    </row>
    <row r="418" spans="6:10">
      <c r="F418" s="1"/>
      <c r="H418" s="1"/>
      <c r="J418" s="1"/>
    </row>
    <row r="419" spans="6:10">
      <c r="F419" s="1"/>
      <c r="H419" s="1"/>
      <c r="J419" s="1"/>
    </row>
    <row r="420" spans="6:10">
      <c r="F420" s="1"/>
      <c r="H420" s="1"/>
      <c r="J420" s="1"/>
    </row>
    <row r="421" spans="6:10">
      <c r="F421" s="1"/>
      <c r="H421" s="1"/>
      <c r="J421" s="1"/>
    </row>
    <row r="422" spans="6:10">
      <c r="F422" s="1"/>
      <c r="H422" s="1"/>
      <c r="J422" s="1"/>
    </row>
    <row r="423" spans="6:10">
      <c r="F423" s="1"/>
      <c r="H423" s="1"/>
      <c r="J423" s="1"/>
    </row>
    <row r="424" spans="6:10">
      <c r="F424" s="1"/>
      <c r="H424" s="1"/>
      <c r="J424" s="1"/>
    </row>
    <row r="425" spans="6:10">
      <c r="F425" s="1"/>
      <c r="H425" s="1"/>
      <c r="J425" s="1"/>
    </row>
    <row r="426" spans="6:10">
      <c r="F426" s="1"/>
      <c r="H426" s="1"/>
      <c r="J426" s="1"/>
    </row>
    <row r="427" spans="6:10">
      <c r="F427" s="1"/>
      <c r="H427" s="1"/>
      <c r="J427" s="1"/>
    </row>
    <row r="428" spans="6:10">
      <c r="F428" s="1"/>
      <c r="H428" s="1"/>
      <c r="J428" s="1"/>
    </row>
    <row r="429" spans="6:10">
      <c r="F429" s="1"/>
      <c r="H429" s="1"/>
      <c r="J429" s="1"/>
    </row>
    <row r="430" spans="6:10">
      <c r="F430" s="1"/>
      <c r="H430" s="1"/>
      <c r="J430" s="1"/>
    </row>
    <row r="431" spans="6:10">
      <c r="F431" s="1"/>
      <c r="H431" s="1"/>
      <c r="J431" s="1"/>
    </row>
    <row r="432" spans="6:10">
      <c r="F432" s="1"/>
      <c r="H432" s="1"/>
      <c r="J432" s="1"/>
    </row>
    <row r="433" spans="6:10">
      <c r="F433" s="1"/>
      <c r="H433" s="1"/>
      <c r="J433" s="1"/>
    </row>
    <row r="434" spans="6:10">
      <c r="F434" s="1"/>
      <c r="H434" s="1"/>
      <c r="J434" s="1"/>
    </row>
    <row r="435" spans="6:10">
      <c r="F435" s="1"/>
      <c r="H435" s="1"/>
      <c r="J435" s="1"/>
    </row>
    <row r="436" spans="6:10">
      <c r="F436" s="1"/>
      <c r="H436" s="1"/>
      <c r="J436" s="1"/>
    </row>
    <row r="437" spans="6:10">
      <c r="F437" s="1"/>
      <c r="H437" s="1"/>
      <c r="J437" s="1"/>
    </row>
    <row r="438" spans="6:10">
      <c r="F438" s="1"/>
      <c r="H438" s="1"/>
      <c r="J438" s="1"/>
    </row>
    <row r="439" spans="6:10">
      <c r="F439" s="1"/>
      <c r="H439" s="1"/>
      <c r="J439" s="1"/>
    </row>
    <row r="440" spans="6:10">
      <c r="F440" s="1"/>
      <c r="H440" s="1"/>
      <c r="J440" s="1"/>
    </row>
    <row r="441" spans="6:10">
      <c r="F441" s="1"/>
      <c r="H441" s="1"/>
      <c r="J441" s="1"/>
    </row>
    <row r="442" spans="6:10">
      <c r="F442" s="1"/>
      <c r="H442" s="1"/>
      <c r="J442" s="1"/>
    </row>
    <row r="443" spans="6:10">
      <c r="F443" s="1"/>
      <c r="H443" s="1"/>
      <c r="J443" s="1"/>
    </row>
    <row r="444" spans="6:10">
      <c r="F444" s="1"/>
      <c r="H444" s="1"/>
      <c r="J444" s="1"/>
    </row>
    <row r="445" spans="6:10">
      <c r="F445" s="1"/>
      <c r="H445" s="1"/>
      <c r="J445" s="1"/>
    </row>
    <row r="446" spans="6:10">
      <c r="F446" s="1"/>
      <c r="H446" s="1"/>
      <c r="J446" s="1"/>
    </row>
    <row r="447" spans="6:10">
      <c r="F447" s="1"/>
      <c r="H447" s="1"/>
      <c r="J447" s="1"/>
    </row>
    <row r="448" spans="6:10">
      <c r="F448" s="1"/>
      <c r="H448" s="1"/>
      <c r="J448" s="1"/>
    </row>
    <row r="449" spans="6:10">
      <c r="F449" s="1"/>
      <c r="H449" s="1"/>
      <c r="J449" s="1"/>
    </row>
    <row r="450" spans="6:10">
      <c r="F450" s="1"/>
      <c r="H450" s="1"/>
      <c r="J450" s="1"/>
    </row>
    <row r="451" spans="6:10">
      <c r="F451" s="1"/>
      <c r="H451" s="1"/>
      <c r="J451" s="1"/>
    </row>
    <row r="452" spans="6:10">
      <c r="F452" s="1"/>
      <c r="H452" s="1"/>
      <c r="J452" s="1"/>
    </row>
    <row r="453" spans="6:10">
      <c r="F453" s="1"/>
      <c r="H453" s="1"/>
      <c r="J453" s="1"/>
    </row>
    <row r="454" spans="6:10">
      <c r="F454" s="1"/>
      <c r="H454" s="1"/>
      <c r="J454" s="1"/>
    </row>
    <row r="455" spans="6:10">
      <c r="F455" s="1"/>
      <c r="H455" s="1"/>
      <c r="J455" s="1"/>
    </row>
    <row r="456" spans="6:10">
      <c r="F456" s="1"/>
      <c r="H456" s="1"/>
      <c r="J456" s="1"/>
    </row>
    <row r="457" spans="6:10">
      <c r="F457" s="1"/>
      <c r="H457" s="1"/>
      <c r="J457" s="1"/>
    </row>
    <row r="458" spans="6:10">
      <c r="F458" s="1"/>
      <c r="H458" s="1"/>
      <c r="J458" s="1"/>
    </row>
    <row r="459" spans="6:10">
      <c r="F459" s="1"/>
      <c r="H459" s="1"/>
      <c r="J459" s="1"/>
    </row>
    <row r="460" spans="6:10">
      <c r="F460" s="1"/>
      <c r="H460" s="1"/>
      <c r="J460" s="1"/>
    </row>
    <row r="461" spans="6:10">
      <c r="F461" s="1"/>
      <c r="H461" s="1"/>
      <c r="J461" s="1"/>
    </row>
    <row r="462" spans="6:10">
      <c r="F462" s="1"/>
      <c r="H462" s="1"/>
      <c r="J462" s="1"/>
    </row>
    <row r="463" spans="6:10">
      <c r="F463" s="1"/>
      <c r="H463" s="1"/>
      <c r="J463" s="1"/>
    </row>
    <row r="464" spans="6:10">
      <c r="F464" s="1"/>
      <c r="H464" s="1"/>
      <c r="J464" s="1"/>
    </row>
    <row r="465" spans="6:10">
      <c r="F465" s="1"/>
      <c r="H465" s="1"/>
      <c r="J465" s="1"/>
    </row>
    <row r="466" spans="6:10">
      <c r="F466" s="1"/>
      <c r="H466" s="1"/>
      <c r="J466" s="1"/>
    </row>
    <row r="467" spans="6:10">
      <c r="F467" s="1"/>
      <c r="H467" s="1"/>
      <c r="J467" s="1"/>
    </row>
    <row r="468" spans="6:10">
      <c r="F468" s="1"/>
      <c r="H468" s="1"/>
      <c r="J468" s="1"/>
    </row>
    <row r="469" spans="6:10">
      <c r="F469" s="1"/>
      <c r="H469" s="1"/>
      <c r="J469" s="1"/>
    </row>
    <row r="470" spans="6:10">
      <c r="F470" s="1"/>
      <c r="H470" s="1"/>
      <c r="J470" s="1"/>
    </row>
    <row r="471" spans="6:10">
      <c r="F471" s="1"/>
      <c r="H471" s="1"/>
      <c r="J471" s="1"/>
    </row>
    <row r="472" spans="6:10">
      <c r="F472" s="1"/>
      <c r="H472" s="1"/>
      <c r="J472" s="1"/>
    </row>
    <row r="473" spans="6:10">
      <c r="F473" s="1"/>
      <c r="H473" s="1"/>
      <c r="J473" s="1"/>
    </row>
    <row r="474" spans="6:10">
      <c r="F474" s="1"/>
      <c r="H474" s="1"/>
      <c r="J474" s="1"/>
    </row>
    <row r="475" spans="6:10">
      <c r="F475" s="1"/>
      <c r="H475" s="1"/>
      <c r="J475" s="1"/>
    </row>
    <row r="476" spans="6:10">
      <c r="F476" s="1"/>
      <c r="H476" s="1"/>
      <c r="J476" s="1"/>
    </row>
    <row r="477" spans="6:10">
      <c r="F477" s="1"/>
      <c r="H477" s="1"/>
      <c r="J477" s="1"/>
    </row>
    <row r="478" spans="6:10">
      <c r="F478" s="1"/>
      <c r="H478" s="1"/>
      <c r="J478" s="1"/>
    </row>
    <row r="479" spans="6:10">
      <c r="F479" s="1"/>
      <c r="H479" s="1"/>
      <c r="J479" s="1"/>
    </row>
    <row r="480" spans="6:10">
      <c r="F480" s="1"/>
      <c r="H480" s="1"/>
      <c r="J480" s="1"/>
    </row>
    <row r="481" spans="6:10">
      <c r="F481" s="1"/>
      <c r="H481" s="1"/>
      <c r="J481" s="1"/>
    </row>
    <row r="482" spans="6:10">
      <c r="F482" s="1"/>
      <c r="H482" s="1"/>
      <c r="J482" s="1"/>
    </row>
    <row r="483" spans="6:10">
      <c r="F483" s="1"/>
      <c r="H483" s="1"/>
      <c r="J483" s="1"/>
    </row>
    <row r="484" spans="6:10">
      <c r="F484" s="1"/>
      <c r="H484" s="1"/>
      <c r="J484" s="1"/>
    </row>
    <row r="485" spans="6:10">
      <c r="F485" s="1"/>
      <c r="H485" s="1"/>
      <c r="J485" s="1"/>
    </row>
    <row r="486" spans="6:10">
      <c r="F486" s="1"/>
      <c r="H486" s="1"/>
      <c r="J486" s="1"/>
    </row>
    <row r="487" spans="6:10">
      <c r="F487" s="1"/>
      <c r="H487" s="1"/>
      <c r="J487" s="1"/>
    </row>
    <row r="488" spans="6:10">
      <c r="F488" s="1"/>
      <c r="H488" s="1"/>
      <c r="J488" s="1"/>
    </row>
    <row r="489" spans="6:10">
      <c r="F489" s="1"/>
      <c r="H489" s="1"/>
      <c r="J489" s="1"/>
    </row>
    <row r="490" spans="6:10">
      <c r="F490" s="1"/>
      <c r="H490" s="1"/>
      <c r="J490" s="1"/>
    </row>
    <row r="491" spans="6:10">
      <c r="F491" s="1"/>
      <c r="H491" s="1"/>
      <c r="J491" s="1"/>
    </row>
    <row r="492" spans="6:10">
      <c r="F492" s="1"/>
      <c r="H492" s="1"/>
      <c r="J492" s="1"/>
    </row>
    <row r="493" spans="6:10">
      <c r="F493" s="1"/>
      <c r="H493" s="1"/>
      <c r="J493" s="1"/>
    </row>
    <row r="494" spans="6:10">
      <c r="F494" s="1"/>
      <c r="H494" s="1"/>
      <c r="J494" s="1"/>
    </row>
    <row r="495" spans="6:10">
      <c r="F495" s="1"/>
      <c r="H495" s="1"/>
      <c r="J495" s="1"/>
    </row>
    <row r="496" spans="6:10">
      <c r="F496" s="1"/>
      <c r="H496" s="1"/>
      <c r="J496" s="1"/>
    </row>
    <row r="497" spans="6:10">
      <c r="F497" s="1"/>
      <c r="H497" s="1"/>
      <c r="J497" s="1"/>
    </row>
    <row r="498" spans="6:10">
      <c r="F498" s="1"/>
      <c r="H498" s="1"/>
      <c r="J498" s="1"/>
    </row>
    <row r="499" spans="6:10">
      <c r="F499" s="1"/>
      <c r="H499" s="1"/>
      <c r="J499" s="1"/>
    </row>
    <row r="500" spans="6:10">
      <c r="F500" s="1"/>
      <c r="H500" s="1"/>
      <c r="J500" s="1"/>
    </row>
    <row r="501" spans="6:10">
      <c r="F501" s="1"/>
      <c r="H501" s="1"/>
      <c r="J501" s="1"/>
    </row>
    <row r="502" spans="6:10">
      <c r="F502" s="1"/>
      <c r="H502" s="1"/>
      <c r="J502" s="1"/>
    </row>
    <row r="503" spans="6:10">
      <c r="F503" s="1"/>
      <c r="H503" s="1"/>
      <c r="J503" s="1"/>
    </row>
    <row r="504" spans="6:10">
      <c r="F504" s="1"/>
      <c r="H504" s="1"/>
      <c r="J504" s="1"/>
    </row>
    <row r="505" spans="6:10">
      <c r="F505" s="1"/>
      <c r="H505" s="1"/>
      <c r="J505" s="1"/>
    </row>
    <row r="506" spans="6:10">
      <c r="F506" s="1"/>
      <c r="H506" s="1"/>
      <c r="J506" s="1"/>
    </row>
    <row r="507" spans="6:10">
      <c r="F507" s="1"/>
      <c r="H507" s="1"/>
      <c r="J507" s="1"/>
    </row>
    <row r="508" spans="6:10">
      <c r="F508" s="1"/>
      <c r="H508" s="1"/>
      <c r="J508" s="1"/>
    </row>
    <row r="509" spans="6:10">
      <c r="F509" s="1"/>
      <c r="H509" s="1"/>
      <c r="J509" s="1"/>
    </row>
    <row r="510" spans="6:10">
      <c r="F510" s="1"/>
      <c r="H510" s="1"/>
      <c r="J510" s="1"/>
    </row>
    <row r="511" spans="6:10">
      <c r="F511" s="1"/>
      <c r="H511" s="1"/>
      <c r="J511" s="1"/>
    </row>
    <row r="512" spans="6:10">
      <c r="F512" s="1"/>
      <c r="H512" s="1"/>
      <c r="J512" s="1"/>
    </row>
    <row r="513" spans="6:10">
      <c r="F513" s="1"/>
      <c r="H513" s="1"/>
      <c r="J513" s="1"/>
    </row>
    <row r="514" spans="6:10">
      <c r="F514" s="1"/>
      <c r="H514" s="1"/>
      <c r="J514" s="1"/>
    </row>
    <row r="515" spans="6:10">
      <c r="F515" s="1"/>
      <c r="H515" s="1"/>
      <c r="J515" s="1"/>
    </row>
    <row r="516" spans="6:10">
      <c r="F516" s="1"/>
      <c r="H516" s="1"/>
      <c r="J516" s="1"/>
    </row>
    <row r="517" spans="6:10">
      <c r="F517" s="1"/>
      <c r="H517" s="1"/>
      <c r="J517" s="1"/>
    </row>
    <row r="518" spans="6:10">
      <c r="F518" s="1"/>
      <c r="H518" s="1"/>
      <c r="J518" s="1"/>
    </row>
    <row r="519" spans="6:10">
      <c r="F519" s="1"/>
      <c r="H519" s="1"/>
      <c r="J519" s="1"/>
    </row>
    <row r="520" spans="6:10">
      <c r="F520" s="1"/>
      <c r="H520" s="1"/>
      <c r="J520" s="1"/>
    </row>
    <row r="521" spans="6:10">
      <c r="F521" s="1"/>
      <c r="H521" s="1"/>
      <c r="J521" s="1"/>
    </row>
    <row r="522" spans="6:10">
      <c r="F522" s="1"/>
      <c r="H522" s="1"/>
      <c r="J522" s="1"/>
    </row>
    <row r="523" spans="6:10">
      <c r="F523" s="1"/>
      <c r="H523" s="1"/>
      <c r="J523" s="1"/>
    </row>
    <row r="524" spans="6:10">
      <c r="F524" s="1"/>
      <c r="H524" s="1"/>
      <c r="J524" s="1"/>
    </row>
    <row r="525" spans="6:10">
      <c r="F525" s="1"/>
      <c r="H525" s="1"/>
      <c r="J525" s="1"/>
    </row>
    <row r="526" spans="6:10">
      <c r="F526" s="1"/>
      <c r="H526" s="1"/>
      <c r="J526" s="1"/>
    </row>
    <row r="527" spans="6:10">
      <c r="F527" s="1"/>
      <c r="H527" s="1"/>
      <c r="J527" s="1"/>
    </row>
    <row r="528" spans="6:10">
      <c r="F528" s="1"/>
      <c r="H528" s="1"/>
      <c r="J528" s="1"/>
    </row>
    <row r="529" spans="6:10">
      <c r="F529" s="1"/>
      <c r="H529" s="1"/>
      <c r="J529" s="1"/>
    </row>
    <row r="530" spans="6:10">
      <c r="F530" s="1"/>
      <c r="H530" s="1"/>
      <c r="J530" s="1"/>
    </row>
    <row r="531" spans="6:10">
      <c r="F531" s="1"/>
      <c r="H531" s="1"/>
      <c r="J531" s="1"/>
    </row>
    <row r="532" spans="6:10">
      <c r="F532" s="1"/>
      <c r="H532" s="1"/>
      <c r="J532" s="1"/>
    </row>
    <row r="533" spans="6:10">
      <c r="F533" s="1"/>
      <c r="H533" s="1"/>
      <c r="J533" s="1"/>
    </row>
    <row r="534" spans="6:10">
      <c r="F534" s="1"/>
      <c r="H534" s="1"/>
      <c r="J534" s="1"/>
    </row>
    <row r="535" spans="6:10">
      <c r="F535" s="1"/>
      <c r="H535" s="1"/>
      <c r="J535" s="1"/>
    </row>
    <row r="536" spans="6:10">
      <c r="F536" s="1"/>
      <c r="H536" s="1"/>
      <c r="J536" s="1"/>
    </row>
    <row r="537" spans="6:10">
      <c r="F537" s="1"/>
      <c r="H537" s="1"/>
      <c r="J537" s="1"/>
    </row>
    <row r="538" spans="6:10">
      <c r="F538" s="1"/>
      <c r="H538" s="1"/>
      <c r="J538" s="1"/>
    </row>
    <row r="539" spans="6:10">
      <c r="F539" s="1"/>
      <c r="H539" s="1"/>
      <c r="J539" s="1"/>
    </row>
    <row r="540" spans="6:10">
      <c r="F540" s="1"/>
      <c r="H540" s="1"/>
      <c r="J540" s="1"/>
    </row>
    <row r="541" spans="6:10">
      <c r="F541" s="1"/>
      <c r="H541" s="1"/>
      <c r="J541" s="1"/>
    </row>
    <row r="542" spans="6:10">
      <c r="F542" s="1"/>
      <c r="H542" s="1"/>
      <c r="J542" s="1"/>
    </row>
    <row r="543" spans="6:10">
      <c r="F543" s="1"/>
      <c r="H543" s="1"/>
      <c r="J543" s="1"/>
    </row>
    <row r="544" spans="6:10">
      <c r="F544" s="1"/>
      <c r="H544" s="1"/>
      <c r="J544" s="1"/>
    </row>
    <row r="545" spans="6:10">
      <c r="F545" s="1"/>
      <c r="H545" s="1"/>
      <c r="J545" s="1"/>
    </row>
    <row r="546" spans="6:10">
      <c r="F546" s="1"/>
      <c r="H546" s="1"/>
      <c r="J546" s="1"/>
    </row>
    <row r="547" spans="6:10">
      <c r="F547" s="1"/>
      <c r="H547" s="1"/>
      <c r="J547" s="1"/>
    </row>
    <row r="548" spans="6:10">
      <c r="F548" s="1"/>
      <c r="H548" s="1"/>
      <c r="J548" s="1"/>
    </row>
    <row r="549" spans="6:10">
      <c r="F549" s="1"/>
      <c r="H549" s="1"/>
      <c r="J549" s="1"/>
    </row>
    <row r="550" spans="6:10">
      <c r="F550" s="1"/>
      <c r="H550" s="1"/>
      <c r="J550" s="1"/>
    </row>
    <row r="551" spans="6:10">
      <c r="F551" s="1"/>
      <c r="H551" s="1"/>
      <c r="J551" s="1"/>
    </row>
    <row r="552" spans="6:10">
      <c r="F552" s="1"/>
      <c r="H552" s="1"/>
      <c r="J552" s="1"/>
    </row>
    <row r="553" spans="6:10">
      <c r="F553" s="1"/>
      <c r="H553" s="1"/>
      <c r="J553" s="1"/>
    </row>
    <row r="554" spans="6:10">
      <c r="F554" s="1"/>
      <c r="H554" s="1"/>
      <c r="J554" s="1"/>
    </row>
    <row r="555" spans="6:10">
      <c r="F555" s="1"/>
      <c r="H555" s="1"/>
      <c r="J555" s="1"/>
    </row>
    <row r="556" spans="6:10">
      <c r="F556" s="1"/>
      <c r="H556" s="1"/>
      <c r="J556" s="1"/>
    </row>
    <row r="557" spans="6:10">
      <c r="F557" s="1"/>
      <c r="H557" s="1"/>
      <c r="J557" s="1"/>
    </row>
    <row r="558" spans="6:10">
      <c r="F558" s="1"/>
      <c r="H558" s="1"/>
      <c r="J558" s="1"/>
    </row>
    <row r="559" spans="6:10">
      <c r="F559" s="1"/>
      <c r="H559" s="1"/>
      <c r="J559" s="1"/>
    </row>
    <row r="560" spans="6:10">
      <c r="F560" s="1"/>
      <c r="H560" s="1"/>
      <c r="J560" s="1"/>
    </row>
    <row r="561" spans="6:10">
      <c r="F561" s="1"/>
      <c r="H561" s="1"/>
      <c r="J561" s="1"/>
    </row>
    <row r="562" spans="6:10">
      <c r="F562" s="1"/>
      <c r="H562" s="1"/>
      <c r="J562" s="1"/>
    </row>
    <row r="563" spans="6:10">
      <c r="F563" s="1"/>
      <c r="H563" s="1"/>
      <c r="J563" s="1"/>
    </row>
    <row r="564" spans="6:10">
      <c r="F564" s="1"/>
      <c r="H564" s="1"/>
      <c r="J564" s="1"/>
    </row>
    <row r="565" spans="6:10">
      <c r="F565" s="1"/>
      <c r="H565" s="1"/>
      <c r="J565" s="1"/>
    </row>
    <row r="566" spans="6:10">
      <c r="F566" s="1"/>
      <c r="H566" s="1"/>
      <c r="J566" s="1"/>
    </row>
    <row r="567" spans="6:10">
      <c r="F567" s="1"/>
      <c r="H567" s="1"/>
      <c r="J567" s="1"/>
    </row>
    <row r="568" spans="6:10">
      <c r="F568" s="1"/>
      <c r="H568" s="1"/>
      <c r="J568" s="1"/>
    </row>
    <row r="569" spans="6:10">
      <c r="F569" s="1"/>
      <c r="H569" s="1"/>
      <c r="J569" s="1"/>
    </row>
    <row r="570" spans="6:10">
      <c r="F570" s="1"/>
      <c r="H570" s="1"/>
      <c r="J570" s="1"/>
    </row>
    <row r="571" spans="6:10">
      <c r="F571" s="1"/>
      <c r="H571" s="1"/>
      <c r="J571" s="1"/>
    </row>
    <row r="572" spans="6:10">
      <c r="F572" s="1"/>
      <c r="H572" s="1"/>
      <c r="J572" s="1"/>
    </row>
    <row r="573" spans="6:10">
      <c r="F573" s="1"/>
      <c r="H573" s="1"/>
      <c r="J573" s="1"/>
    </row>
    <row r="574" spans="6:10">
      <c r="F574" s="1"/>
      <c r="H574" s="1"/>
      <c r="J574" s="1"/>
    </row>
    <row r="575" spans="6:10">
      <c r="F575" s="1"/>
      <c r="H575" s="1"/>
      <c r="J575" s="1"/>
    </row>
    <row r="576" spans="6:10">
      <c r="F576" s="1"/>
      <c r="H576" s="1"/>
      <c r="J576" s="1"/>
    </row>
    <row r="577" spans="6:10">
      <c r="F577" s="1"/>
      <c r="H577" s="1"/>
      <c r="J577" s="1"/>
    </row>
    <row r="578" spans="6:10">
      <c r="F578" s="1"/>
      <c r="H578" s="1"/>
      <c r="J578" s="1"/>
    </row>
    <row r="579" spans="6:10">
      <c r="F579" s="1"/>
      <c r="H579" s="1"/>
      <c r="J579" s="1"/>
    </row>
    <row r="580" spans="6:10">
      <c r="F580" s="1"/>
      <c r="H580" s="1"/>
      <c r="J580" s="1"/>
    </row>
    <row r="581" spans="6:10">
      <c r="F581" s="1"/>
      <c r="H581" s="1"/>
      <c r="J581" s="1"/>
    </row>
    <row r="582" spans="6:10">
      <c r="F582" s="1"/>
      <c r="H582" s="1"/>
      <c r="J582" s="1"/>
    </row>
    <row r="583" spans="6:10">
      <c r="F583" s="1"/>
      <c r="H583" s="1"/>
      <c r="J583" s="1"/>
    </row>
    <row r="584" spans="6:10">
      <c r="F584" s="1"/>
      <c r="H584" s="1"/>
      <c r="J584" s="1"/>
    </row>
    <row r="585" spans="6:10">
      <c r="F585" s="1"/>
      <c r="H585" s="1"/>
      <c r="J585" s="1"/>
    </row>
    <row r="586" spans="6:10">
      <c r="F586" s="1"/>
      <c r="H586" s="1"/>
      <c r="J586" s="1"/>
    </row>
    <row r="587" spans="6:10">
      <c r="F587" s="1"/>
      <c r="H587" s="1"/>
      <c r="J587" s="1"/>
    </row>
    <row r="588" spans="6:10">
      <c r="F588" s="1"/>
      <c r="H588" s="1"/>
      <c r="J588" s="1"/>
    </row>
    <row r="589" spans="6:10">
      <c r="F589" s="1"/>
      <c r="H589" s="1"/>
      <c r="J589" s="1"/>
    </row>
    <row r="590" spans="6:10">
      <c r="F590" s="1"/>
      <c r="H590" s="1"/>
      <c r="J590" s="1"/>
    </row>
    <row r="591" spans="6:10">
      <c r="F591" s="1"/>
      <c r="H591" s="1"/>
      <c r="J591" s="1"/>
    </row>
    <row r="592" spans="6:10">
      <c r="F592" s="1"/>
      <c r="H592" s="1"/>
      <c r="J592" s="1"/>
    </row>
    <row r="593" spans="6:10">
      <c r="F593" s="1"/>
      <c r="H593" s="1"/>
      <c r="J593" s="1"/>
    </row>
    <row r="594" spans="6:10">
      <c r="F594" s="1"/>
      <c r="H594" s="1"/>
      <c r="J594" s="1"/>
    </row>
    <row r="595" spans="6:10">
      <c r="F595" s="1"/>
      <c r="H595" s="1"/>
      <c r="J595" s="1"/>
    </row>
    <row r="596" spans="6:10">
      <c r="F596" s="1"/>
      <c r="H596" s="1"/>
      <c r="J596" s="1"/>
    </row>
    <row r="597" spans="6:10">
      <c r="F597" s="1"/>
      <c r="H597" s="1"/>
      <c r="J597" s="1"/>
    </row>
    <row r="598" spans="6:10">
      <c r="F598" s="1"/>
      <c r="H598" s="1"/>
      <c r="J598" s="1"/>
    </row>
    <row r="599" spans="6:10">
      <c r="F599" s="1"/>
      <c r="H599" s="1"/>
      <c r="J599" s="1"/>
    </row>
    <row r="600" spans="6:10">
      <c r="F600" s="1"/>
      <c r="H600" s="1"/>
      <c r="J600" s="1"/>
    </row>
    <row r="601" spans="6:10">
      <c r="F601" s="1"/>
      <c r="H601" s="1"/>
      <c r="J601" s="1"/>
    </row>
    <row r="602" spans="6:10">
      <c r="F602" s="1"/>
      <c r="H602" s="1"/>
      <c r="J602" s="1"/>
    </row>
    <row r="603" spans="6:10">
      <c r="F603" s="1"/>
      <c r="H603" s="1"/>
      <c r="J603" s="1"/>
    </row>
    <row r="604" spans="6:10">
      <c r="F604" s="1"/>
      <c r="H604" s="1"/>
      <c r="J604" s="1"/>
    </row>
    <row r="605" spans="6:10">
      <c r="F605" s="1"/>
      <c r="H605" s="1"/>
      <c r="J605" s="1"/>
    </row>
    <row r="606" spans="6:10">
      <c r="F606" s="1"/>
      <c r="H606" s="1"/>
      <c r="J606" s="1"/>
    </row>
    <row r="607" spans="6:10">
      <c r="F607" s="1"/>
      <c r="H607" s="1"/>
      <c r="J607" s="1"/>
    </row>
    <row r="608" spans="6:10">
      <c r="F608" s="1"/>
      <c r="H608" s="1"/>
      <c r="J608" s="1"/>
    </row>
    <row r="609" spans="6:10">
      <c r="F609" s="1"/>
      <c r="H609" s="1"/>
      <c r="J609" s="1"/>
    </row>
    <row r="610" spans="6:10">
      <c r="F610" s="1"/>
      <c r="H610" s="1"/>
      <c r="J610" s="1"/>
    </row>
    <row r="611" spans="6:10">
      <c r="F611" s="1"/>
      <c r="H611" s="1"/>
      <c r="J611" s="1"/>
    </row>
    <row r="612" spans="6:10">
      <c r="F612" s="1"/>
      <c r="H612" s="1"/>
      <c r="J612" s="1"/>
    </row>
    <row r="613" spans="6:10">
      <c r="F613" s="1"/>
      <c r="H613" s="1"/>
      <c r="J613" s="1"/>
    </row>
    <row r="614" spans="6:10">
      <c r="F614" s="1"/>
      <c r="H614" s="1"/>
      <c r="J614" s="1"/>
    </row>
    <row r="615" spans="6:10">
      <c r="F615" s="1"/>
      <c r="H615" s="1"/>
      <c r="J615" s="1"/>
    </row>
    <row r="616" spans="6:10">
      <c r="F616" s="1"/>
      <c r="H616" s="1"/>
      <c r="J616" s="1"/>
    </row>
    <row r="617" spans="6:10">
      <c r="F617" s="1"/>
      <c r="H617" s="1"/>
      <c r="J617" s="1"/>
    </row>
    <row r="618" spans="6:10">
      <c r="F618" s="1"/>
      <c r="H618" s="1"/>
      <c r="J618" s="1"/>
    </row>
    <row r="619" spans="6:10">
      <c r="F619" s="1"/>
      <c r="H619" s="1"/>
      <c r="J619" s="1"/>
    </row>
    <row r="620" spans="6:10">
      <c r="F620" s="1"/>
      <c r="H620" s="1"/>
      <c r="J620" s="1"/>
    </row>
    <row r="621" spans="6:10">
      <c r="F621" s="1"/>
      <c r="H621" s="1"/>
      <c r="J621" s="1"/>
    </row>
    <row r="622" spans="6:10">
      <c r="F622" s="1"/>
      <c r="H622" s="1"/>
      <c r="J622" s="1"/>
    </row>
    <row r="623" spans="6:10">
      <c r="F623" s="1"/>
      <c r="H623" s="1"/>
      <c r="J623" s="1"/>
    </row>
    <row r="624" spans="6:10">
      <c r="F624" s="1"/>
      <c r="H624" s="1"/>
      <c r="J624" s="1"/>
    </row>
    <row r="625" spans="6:10">
      <c r="F625" s="1"/>
      <c r="H625" s="1"/>
      <c r="J625" s="1"/>
    </row>
    <row r="626" spans="6:10">
      <c r="F626" s="1"/>
      <c r="H626" s="1"/>
      <c r="J626" s="1"/>
    </row>
    <row r="627" spans="6:10">
      <c r="F627" s="1"/>
      <c r="H627" s="1"/>
      <c r="J627" s="1"/>
    </row>
    <row r="628" spans="6:10">
      <c r="F628" s="1"/>
      <c r="H628" s="1"/>
      <c r="J628" s="1"/>
    </row>
    <row r="629" spans="6:10">
      <c r="F629" s="1"/>
      <c r="H629" s="1"/>
      <c r="J629" s="1"/>
    </row>
    <row r="630" spans="6:10">
      <c r="F630" s="1"/>
      <c r="H630" s="1"/>
      <c r="J630" s="1"/>
    </row>
    <row r="631" spans="6:10">
      <c r="F631" s="1"/>
      <c r="H631" s="1"/>
      <c r="J631" s="1"/>
    </row>
    <row r="632" spans="6:10">
      <c r="F632" s="1"/>
      <c r="H632" s="1"/>
      <c r="J632" s="1"/>
    </row>
    <row r="633" spans="6:10">
      <c r="F633" s="1"/>
      <c r="H633" s="1"/>
      <c r="J633" s="1"/>
    </row>
    <row r="634" spans="6:10">
      <c r="F634" s="1"/>
      <c r="H634" s="1"/>
      <c r="J634" s="1"/>
    </row>
    <row r="635" spans="6:10">
      <c r="F635" s="1"/>
      <c r="H635" s="1"/>
      <c r="J635" s="1"/>
    </row>
    <row r="636" spans="6:10">
      <c r="F636" s="1"/>
      <c r="H636" s="1"/>
      <c r="J636" s="1"/>
    </row>
    <row r="637" spans="6:10">
      <c r="F637" s="1"/>
      <c r="H637" s="1"/>
      <c r="J637" s="1"/>
    </row>
    <row r="638" spans="6:10">
      <c r="F638" s="1"/>
      <c r="H638" s="1"/>
      <c r="J638" s="1"/>
    </row>
    <row r="639" spans="6:10">
      <c r="F639" s="1"/>
      <c r="H639" s="1"/>
      <c r="J639" s="1"/>
    </row>
    <row r="640" spans="6:10">
      <c r="F640" s="1"/>
      <c r="H640" s="1"/>
      <c r="J640" s="1"/>
    </row>
    <row r="641" spans="6:10">
      <c r="F641" s="1"/>
      <c r="H641" s="1"/>
      <c r="J641" s="1"/>
    </row>
    <row r="1048576" spans="5:5">
      <c r="E1048576" s="1">
        <f>SUM(E1:E1048575)</f>
        <v>16034688.5</v>
      </c>
    </row>
  </sheetData>
  <mergeCells count="6">
    <mergeCell ref="I6:J6"/>
    <mergeCell ref="B4:J4"/>
    <mergeCell ref="A6:A7"/>
    <mergeCell ref="B6:B7"/>
    <mergeCell ref="E6:F6"/>
    <mergeCell ref="G6:H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2021-11-09T13:09:26Z</dcterms:modified>
</cp:coreProperties>
</file>