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пр11" sheetId="1" r:id="rId1"/>
  </sheets>
  <definedNames>
    <definedName name="_xlnm.Print_Area" localSheetId="0">пр11!$A$1:$C$63</definedName>
  </definedNames>
  <calcPr calcId="162913" iterate="1"/>
</workbook>
</file>

<file path=xl/calcChain.xml><?xml version="1.0" encoding="utf-8"?>
<calcChain xmlns="http://schemas.openxmlformats.org/spreadsheetml/2006/main">
  <c r="C60" i="1" l="1"/>
  <c r="C61" i="1" l="1"/>
  <c r="C59" i="1"/>
  <c r="C56" i="1"/>
  <c r="C55" i="1" s="1"/>
  <c r="C49" i="1"/>
  <c r="C41" i="1"/>
  <c r="C38" i="1"/>
  <c r="C36" i="1"/>
  <c r="C32" i="1"/>
  <c r="C29" i="1"/>
  <c r="C25" i="1"/>
  <c r="C23" i="1"/>
  <c r="C20" i="1"/>
  <c r="C15" i="1"/>
  <c r="C14" i="1"/>
  <c r="C12" i="1" s="1"/>
  <c r="C22" i="1" l="1"/>
  <c r="C19" i="1" s="1"/>
  <c r="C53" i="1" s="1"/>
  <c r="C40" i="1"/>
  <c r="C48" i="1"/>
  <c r="C58" i="1"/>
  <c r="C54" i="1" s="1"/>
  <c r="C35" i="1"/>
  <c r="C28" i="1"/>
  <c r="C31" i="1"/>
  <c r="C34" i="1" l="1"/>
  <c r="C27" i="1" l="1"/>
  <c r="C52" i="1" l="1"/>
  <c r="C18" i="1" l="1"/>
  <c r="C17" i="1" s="1"/>
  <c r="C51" i="1"/>
  <c r="C47" i="1" l="1"/>
  <c r="C46" i="1" s="1"/>
  <c r="C11" i="1" s="1"/>
  <c r="C63" i="1" l="1"/>
</calcChain>
</file>

<file path=xl/sharedStrings.xml><?xml version="1.0" encoding="utf-8"?>
<sst xmlns="http://schemas.openxmlformats.org/spreadsheetml/2006/main" count="116" uniqueCount="115">
  <si>
    <t xml:space="preserve">к решению Думы </t>
  </si>
  <si>
    <t>города Мегиона</t>
  </si>
  <si>
    <t xml:space="preserve"> Наименование показателя</t>
  </si>
  <si>
    <t>Код источника финансирования по КИВФ, КИВнФ</t>
  </si>
  <si>
    <t>3</t>
  </si>
  <si>
    <t>ИСТОЧНИКИ ВНУТРЕННЕГО ФИНАНСИРОВАНИЯ ДЕФИЦИТОВ  БЮДЖЕТОВ</t>
  </si>
  <si>
    <t>000 01 00 00 00 00 0000 000</t>
  </si>
  <si>
    <t>Государственные (муниципальные) ценные бумаги,  номинальная стоимость которых указана в валюте  Российской Федерации</t>
  </si>
  <si>
    <t>000 01 01 00 00 00 0000 000</t>
  </si>
  <si>
    <t>Размещение государственных (муниципальных)  ценных бумаг, номинальная стоимость которых  указана в валюте Российской Федерации</t>
  </si>
  <si>
    <t>000 01 01 00 00 00 0000 700</t>
  </si>
  <si>
    <t>0,0</t>
  </si>
  <si>
    <t>Размещение муниципальны  ценных бумаг городских округов, номинальная стоимость которых  указана в валюте Российской Федерации</t>
  </si>
  <si>
    <t>000 01 01 00 00 04 0000 710</t>
  </si>
  <si>
    <t>Погашение государственных (муниципальных)  ценных бумаг, номинальная стоимость которых  указана в валюте Российской Федерации</t>
  </si>
  <si>
    <t>000 01 01 00 00 00 0000 800</t>
  </si>
  <si>
    <t>Погашение муниципальны  ценных бумаг городских округов, номинальная стоимость которых  указана в валюте Российской Федерации</t>
  </si>
  <si>
    <t>000 01 01 00 00 04 0000 810</t>
  </si>
  <si>
    <t>Кредиты кредитных организаций в валюте  Российской Федерации</t>
  </si>
  <si>
    <t>000 01 02 00 00 00 0000 000</t>
  </si>
  <si>
    <t>Получение кредитов от кредитных организаций в валюте Российской Федерации</t>
  </si>
  <si>
    <t>000 01 02 00 00 00 0000 700</t>
  </si>
  <si>
    <t>Получение кредитов от кредитных организаций  бюджетами городских округов в  валюте Российской Федерации</t>
  </si>
  <si>
    <t>Погашение кредитов от кредитных организаций в валюте Российской Федерации</t>
  </si>
  <si>
    <t>000 01 02 00 00 00 0000 800</t>
  </si>
  <si>
    <t>Погашение кредитов от кредитных организаций  бюджетами городских округов в  валюте Российской Федерации</t>
  </si>
  <si>
    <t>Бюджетные кредиты от других бюджетов бюджетной  системы Российской Федерации</t>
  </si>
  <si>
    <t>000 01 03 00 00 00 0000 000</t>
  </si>
  <si>
    <t>Получение бюджетных кредитов от других  бюджетов бюджетной системы Российской  Федерации в валюте Российской Федерации</t>
  </si>
  <si>
    <t>000 01 03 01 00 00 0000 700</t>
  </si>
  <si>
    <t>Получение кредитов от других бюджетов бюджетной системы РФ бюджетами городских округов в валюте РФ</t>
  </si>
  <si>
    <t>Погашение бюджетных кредитов, полученных от других бюджетов бюджетной системы Российской  Федерации в валюте Российской Федерации</t>
  </si>
  <si>
    <t>000 01 03 01 00 00 0000 800</t>
  </si>
  <si>
    <t>Погашение бюджетами городских округов кредитов от других бюджетов бюджетной системы Российской  Федерации в валюте Российской Федерации</t>
  </si>
  <si>
    <t>Иные источники внутреннего финансирования  дефицитов бюджетов</t>
  </si>
  <si>
    <t>000 01 06 00 00 00 0000 000</t>
  </si>
  <si>
    <t>Акции и иные формы участия в капитале,  находящиеся в государственной и муниципальной  собственности</t>
  </si>
  <si>
    <t>000 01 06 01 00 00 0000 000</t>
  </si>
  <si>
    <t>Средства от продажи акций и иных форм участия  в капитале, находящихся в государственной и  муниципальной собственности</t>
  </si>
  <si>
    <t>000 01 06 01 00 00 0000 630</t>
  </si>
  <si>
    <t>Средства от продажи акций и иных форм участия  в капитале, находящихся в собственности  бюджетов городских округов Российской Федерации</t>
  </si>
  <si>
    <t>000 01 06 01 00 04 0000 630</t>
  </si>
  <si>
    <t>Исполнение государственных и муниципальных  гарантий в валюте Российской Федерации</t>
  </si>
  <si>
    <t>000 01 06 04 00 00 0000 000</t>
  </si>
  <si>
    <t>Исполнение государственных и муниципальных  гарантий в валюте Российской Федерации в  случае, если исполнение гарантом  государственных и муниципальных гарантий ведет  к возникновению права регрессного требования  гаранта к принципалу либо обусловлено уступкой  гаранту прав требования бенефициара к  принципалу</t>
  </si>
  <si>
    <t>000 01 06 04 00 00 0000 800</t>
  </si>
  <si>
    <t>Исполнение государственных гарантий субъектов  Российской Федерации в валюте Российской  Федерации в случае, если исполнение гарантом  государственных и муниципальных гарантий ведет  к возникновению права регрессного требования  гаранта к принципалу либо обусловлено уступкой  гаранту прав требования бенефициара к  принципалу</t>
  </si>
  <si>
    <t>000 01 06 04 00 02 0000 810</t>
  </si>
  <si>
    <t>Бюджетные кредиты, предоставленные внутри  страны в валюте Российской Федерации</t>
  </si>
  <si>
    <t>000 01 06 05 00 00 0000 000</t>
  </si>
  <si>
    <t>Возврат бюджетных кредитов, предоставленных  внутри страны в валюте Российской Федерации</t>
  </si>
  <si>
    <t>000 01 06 05 00 00 0000 600</t>
  </si>
  <si>
    <t>Возврат бюджетных кредитов, предоставленных юридическим лицам в валюте Российской Федерации</t>
  </si>
  <si>
    <t>000 01 06 05 01 00 0000 640</t>
  </si>
  <si>
    <t>Возврат бюджетных кредитов, предоставленных  юридическим лицам из бюджетов городских округов в валюте Российской  Федерации</t>
  </si>
  <si>
    <t>000 01 06 05 01 04 0000 640</t>
  </si>
  <si>
    <t>Возврат бюджетных кредитов, предоставленных другим бюджетам бюджетной системы Российской Федерации в валюте Российской Федерации</t>
  </si>
  <si>
    <t>000 01 06 05 02 00 0000 640</t>
  </si>
  <si>
    <t>Возврат бюджетных кредитов, предоставленных  другим бюджетам бюджетной системы Российской  Федерации из бюджетов субъектов Российской  Федерации в валюте  Российской Федерации</t>
  </si>
  <si>
    <t>000 01 06 05 02 02 0000 640</t>
  </si>
  <si>
    <t>Предоставление бюджетных кредитов внутри  страны в валюте Российской Федерации</t>
  </si>
  <si>
    <t>000 01 06 05 00 00 0000 500</t>
  </si>
  <si>
    <t>Предоставление бюджетных кредитов  юридическим лицам из бюджетнов городских округов  в валюте Российской Федерации</t>
  </si>
  <si>
    <t>000 01 06 05 01 04 0000 540</t>
  </si>
  <si>
    <t>Предоставление бюджетных кредитов другим  бюджетам бюджетной системы Российской  Федерации из бюджетов субъектов Российской  Федерации в валюте Российской Федерации</t>
  </si>
  <si>
    <t>000 01 06 05 02 02 0000 540</t>
  </si>
  <si>
    <t>Прочие источники внутреннего финансирования  дефицитов бюджетов</t>
  </si>
  <si>
    <t>000 01 06 06 00 00 0000 000</t>
  </si>
  <si>
    <t>Увеличение прочих источников финансирования  дефицитов бюджетов за счет иных финансовых  активов</t>
  </si>
  <si>
    <t>000 01 06 06 00 00 0000 500</t>
  </si>
  <si>
    <t xml:space="preserve">Увеличение иных финансовых активов в собственности городских округов Российской Федерации </t>
  </si>
  <si>
    <t>000 01 06 06 01 04 0000 550</t>
  </si>
  <si>
    <t>Изменение остатков средств на счетах по учету  средств бюджета</t>
  </si>
  <si>
    <t>000 01 05 00 00 00 0000 000</t>
  </si>
  <si>
    <t>Увеличение остатков средств бюджетов</t>
  </si>
  <si>
    <t>000 01 05 00 00 00 0000 500</t>
  </si>
  <si>
    <t>Увеличение остатков финансовых резервов  бюджетов</t>
  </si>
  <si>
    <t>000 01 05 01 00 00 0000 500</t>
  </si>
  <si>
    <t>Увеличение остатков денежных средств  финансовых резервов бюджетов</t>
  </si>
  <si>
    <t>000 01 05 01 01 00 0000 510</t>
  </si>
  <si>
    <t>Увеличение остатков денежных средств  финансового резерва бюджетов городских округов  Российской Федерации</t>
  </si>
  <si>
    <t>000 01 05 01 01 04 0000 510</t>
  </si>
  <si>
    <t>Увеличение прочих остатков средств бюджетов</t>
  </si>
  <si>
    <t>Увеличение прочих остатков денежных средств  бюджетов</t>
  </si>
  <si>
    <t>Увеличение прочих остатков денежных средств  бюджетов городских округов</t>
  </si>
  <si>
    <t>Уменьшение остатков средств бюджетов</t>
  </si>
  <si>
    <t>000 01 05 00 00 00 0000 600</t>
  </si>
  <si>
    <t>Уменьшение остатков финансовых резервов  бюджетов</t>
  </si>
  <si>
    <t>000 01 05 01 00 00 0000 600</t>
  </si>
  <si>
    <t>Уменьшение остатков денежных средств  финансовых резервов</t>
  </si>
  <si>
    <t>000 01 05 01 01 00 0000 610</t>
  </si>
  <si>
    <t>Уменьшение остатков денежных средств  финансовых резервов бюджетов городских округов  Российской Федерации</t>
  </si>
  <si>
    <t>000 01 05 01 01 04 0000 610</t>
  </si>
  <si>
    <t>Уменьшение прочих остатков средств бюджетов</t>
  </si>
  <si>
    <t>000 01 05 02 00 00 0000 600</t>
  </si>
  <si>
    <t>Уменьшение прочих остатков денежных средств  бюджетов</t>
  </si>
  <si>
    <t>Уменьшение прочих остатков денежных средств  бюджетов городских округов</t>
  </si>
  <si>
    <t>Уменьшение прочих остатков средств бюджетов, временно размещенных в ценных бумагах</t>
  </si>
  <si>
    <t>Источники финансирования дефицита бюджетов - всего</t>
  </si>
  <si>
    <t>000 90 00 00 00 00 0000 000</t>
  </si>
  <si>
    <t>000 01 05 02 00 00 0000 500</t>
  </si>
  <si>
    <t>000 01 05 02 01 00 0000 510</t>
  </si>
  <si>
    <t>000 01 05 02 01 04 0000 510</t>
  </si>
  <si>
    <t>000 01 05 02 01 00 0000 610</t>
  </si>
  <si>
    <t>000 01 05 02 01 04 0000 610</t>
  </si>
  <si>
    <t>000 01 05 02 02 00 0000 620</t>
  </si>
  <si>
    <t>000 01 05 02 02 04 0000 620</t>
  </si>
  <si>
    <t>000 01 03 01 00 04 0000 710</t>
  </si>
  <si>
    <t>000 01 03 01 00 04 0000 810</t>
  </si>
  <si>
    <t>000 01 02 00 00 04 0000 710</t>
  </si>
  <si>
    <t>000 01 02 00 00 04 0000 810</t>
  </si>
  <si>
    <t>Приложение 11</t>
  </si>
  <si>
    <t>Сумма на 2026 год  (тыс.рублей)</t>
  </si>
  <si>
    <t>от " __" ___ 2025 № __</t>
  </si>
  <si>
    <t>Источники внутреннего финансирования дефицита бюджета городского округа Мегион Ханты-Мансийского автономного округа – Югры на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</si>
</sst>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2" xfId="0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center"/>
    </xf>
    <xf numFmtId="0" fontId="3" fillId="2" borderId="0" xfId="0" applyFont="1" applyFill="1"/>
    <xf numFmtId="0" fontId="5" fillId="2" borderId="2" xfId="0" applyFont="1" applyFill="1" applyBorder="1" applyAlignment="1">
      <alignment horizontal="left" vertical="center" wrapText="1"/>
    </xf>
    <xf numFmtId="49" fontId="5" fillId="2" borderId="2" xfId="0" applyNumberFormat="1" applyFont="1" applyFill="1" applyBorder="1" applyAlignment="1">
      <alignment horizontal="center"/>
    </xf>
    <xf numFmtId="0" fontId="3" fillId="0" borderId="0" xfId="0" applyFont="1" applyAlignment="1">
      <alignment horizontal="justify"/>
    </xf>
    <xf numFmtId="49" fontId="5" fillId="0" borderId="2" xfId="0" applyNumberFormat="1" applyFont="1" applyFill="1" applyBorder="1" applyAlignment="1">
      <alignment horizontal="center" vertical="center" wrapText="1"/>
    </xf>
    <xf numFmtId="0" fontId="7" fillId="0" borderId="0" xfId="1" applyFont="1" applyFill="1" applyBorder="1" applyAlignment="1" applyProtection="1">
      <alignment horizontal="left"/>
      <protection hidden="1"/>
    </xf>
    <xf numFmtId="0" fontId="6" fillId="0" borderId="0" xfId="0" applyFont="1" applyFill="1"/>
    <xf numFmtId="164" fontId="4" fillId="0" borderId="2" xfId="0" applyNumberFormat="1" applyFont="1" applyFill="1" applyBorder="1" applyAlignment="1">
      <alignment horizontal="center"/>
    </xf>
    <xf numFmtId="164" fontId="5" fillId="0" borderId="2" xfId="0" applyNumberFormat="1" applyFont="1" applyFill="1" applyBorder="1" applyAlignment="1">
      <alignment horizontal="center"/>
    </xf>
    <xf numFmtId="0" fontId="3" fillId="0" borderId="0" xfId="0" applyFont="1" applyFill="1"/>
    <xf numFmtId="49" fontId="5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0"/>
  <sheetViews>
    <sheetView tabSelected="1" zoomScale="80" zoomScaleNormal="80" zoomScaleSheetLayoutView="80" workbookViewId="0">
      <selection activeCell="F60" sqref="F60"/>
    </sheetView>
  </sheetViews>
  <sheetFormatPr defaultRowHeight="15" x14ac:dyDescent="0.25"/>
  <cols>
    <col min="1" max="1" width="64.42578125" style="2" customWidth="1"/>
    <col min="2" max="2" width="29.7109375" style="2" customWidth="1"/>
    <col min="3" max="3" width="21.5703125" style="21" customWidth="1"/>
    <col min="4" max="4" width="38.42578125" style="2" customWidth="1"/>
    <col min="5" max="5" width="34.140625" style="2" customWidth="1"/>
    <col min="6" max="6" width="29.42578125" style="2" customWidth="1"/>
    <col min="7" max="7" width="35.7109375" style="2" customWidth="1"/>
    <col min="8" max="230" width="9.140625" style="2"/>
    <col min="231" max="231" width="67" style="2" customWidth="1"/>
    <col min="232" max="232" width="29.7109375" style="2" customWidth="1"/>
    <col min="233" max="233" width="20.7109375" style="2" customWidth="1"/>
    <col min="234" max="235" width="0" style="2" hidden="1" customWidth="1"/>
    <col min="236" max="486" width="9.140625" style="2"/>
    <col min="487" max="487" width="67" style="2" customWidth="1"/>
    <col min="488" max="488" width="29.7109375" style="2" customWidth="1"/>
    <col min="489" max="489" width="20.7109375" style="2" customWidth="1"/>
    <col min="490" max="491" width="0" style="2" hidden="1" customWidth="1"/>
    <col min="492" max="742" width="9.140625" style="2"/>
    <col min="743" max="743" width="67" style="2" customWidth="1"/>
    <col min="744" max="744" width="29.7109375" style="2" customWidth="1"/>
    <col min="745" max="745" width="20.7109375" style="2" customWidth="1"/>
    <col min="746" max="747" width="0" style="2" hidden="1" customWidth="1"/>
    <col min="748" max="998" width="9.140625" style="2"/>
    <col min="999" max="999" width="67" style="2" customWidth="1"/>
    <col min="1000" max="1000" width="29.7109375" style="2" customWidth="1"/>
    <col min="1001" max="1001" width="20.7109375" style="2" customWidth="1"/>
    <col min="1002" max="1003" width="0" style="2" hidden="1" customWidth="1"/>
    <col min="1004" max="1254" width="9.140625" style="2"/>
    <col min="1255" max="1255" width="67" style="2" customWidth="1"/>
    <col min="1256" max="1256" width="29.7109375" style="2" customWidth="1"/>
    <col min="1257" max="1257" width="20.7109375" style="2" customWidth="1"/>
    <col min="1258" max="1259" width="0" style="2" hidden="1" customWidth="1"/>
    <col min="1260" max="1510" width="9.140625" style="2"/>
    <col min="1511" max="1511" width="67" style="2" customWidth="1"/>
    <col min="1512" max="1512" width="29.7109375" style="2" customWidth="1"/>
    <col min="1513" max="1513" width="20.7109375" style="2" customWidth="1"/>
    <col min="1514" max="1515" width="0" style="2" hidden="1" customWidth="1"/>
    <col min="1516" max="1766" width="9.140625" style="2"/>
    <col min="1767" max="1767" width="67" style="2" customWidth="1"/>
    <col min="1768" max="1768" width="29.7109375" style="2" customWidth="1"/>
    <col min="1769" max="1769" width="20.7109375" style="2" customWidth="1"/>
    <col min="1770" max="1771" width="0" style="2" hidden="1" customWidth="1"/>
    <col min="1772" max="2022" width="9.140625" style="2"/>
    <col min="2023" max="2023" width="67" style="2" customWidth="1"/>
    <col min="2024" max="2024" width="29.7109375" style="2" customWidth="1"/>
    <col min="2025" max="2025" width="20.7109375" style="2" customWidth="1"/>
    <col min="2026" max="2027" width="0" style="2" hidden="1" customWidth="1"/>
    <col min="2028" max="2278" width="9.140625" style="2"/>
    <col min="2279" max="2279" width="67" style="2" customWidth="1"/>
    <col min="2280" max="2280" width="29.7109375" style="2" customWidth="1"/>
    <col min="2281" max="2281" width="20.7109375" style="2" customWidth="1"/>
    <col min="2282" max="2283" width="0" style="2" hidden="1" customWidth="1"/>
    <col min="2284" max="2534" width="9.140625" style="2"/>
    <col min="2535" max="2535" width="67" style="2" customWidth="1"/>
    <col min="2536" max="2536" width="29.7109375" style="2" customWidth="1"/>
    <col min="2537" max="2537" width="20.7109375" style="2" customWidth="1"/>
    <col min="2538" max="2539" width="0" style="2" hidden="1" customWidth="1"/>
    <col min="2540" max="2790" width="9.140625" style="2"/>
    <col min="2791" max="2791" width="67" style="2" customWidth="1"/>
    <col min="2792" max="2792" width="29.7109375" style="2" customWidth="1"/>
    <col min="2793" max="2793" width="20.7109375" style="2" customWidth="1"/>
    <col min="2794" max="2795" width="0" style="2" hidden="1" customWidth="1"/>
    <col min="2796" max="3046" width="9.140625" style="2"/>
    <col min="3047" max="3047" width="67" style="2" customWidth="1"/>
    <col min="3048" max="3048" width="29.7109375" style="2" customWidth="1"/>
    <col min="3049" max="3049" width="20.7109375" style="2" customWidth="1"/>
    <col min="3050" max="3051" width="0" style="2" hidden="1" customWidth="1"/>
    <col min="3052" max="3302" width="9.140625" style="2"/>
    <col min="3303" max="3303" width="67" style="2" customWidth="1"/>
    <col min="3304" max="3304" width="29.7109375" style="2" customWidth="1"/>
    <col min="3305" max="3305" width="20.7109375" style="2" customWidth="1"/>
    <col min="3306" max="3307" width="0" style="2" hidden="1" customWidth="1"/>
    <col min="3308" max="3558" width="9.140625" style="2"/>
    <col min="3559" max="3559" width="67" style="2" customWidth="1"/>
    <col min="3560" max="3560" width="29.7109375" style="2" customWidth="1"/>
    <col min="3561" max="3561" width="20.7109375" style="2" customWidth="1"/>
    <col min="3562" max="3563" width="0" style="2" hidden="1" customWidth="1"/>
    <col min="3564" max="3814" width="9.140625" style="2"/>
    <col min="3815" max="3815" width="67" style="2" customWidth="1"/>
    <col min="3816" max="3816" width="29.7109375" style="2" customWidth="1"/>
    <col min="3817" max="3817" width="20.7109375" style="2" customWidth="1"/>
    <col min="3818" max="3819" width="0" style="2" hidden="1" customWidth="1"/>
    <col min="3820" max="4070" width="9.140625" style="2"/>
    <col min="4071" max="4071" width="67" style="2" customWidth="1"/>
    <col min="4072" max="4072" width="29.7109375" style="2" customWidth="1"/>
    <col min="4073" max="4073" width="20.7109375" style="2" customWidth="1"/>
    <col min="4074" max="4075" width="0" style="2" hidden="1" customWidth="1"/>
    <col min="4076" max="4326" width="9.140625" style="2"/>
    <col min="4327" max="4327" width="67" style="2" customWidth="1"/>
    <col min="4328" max="4328" width="29.7109375" style="2" customWidth="1"/>
    <col min="4329" max="4329" width="20.7109375" style="2" customWidth="1"/>
    <col min="4330" max="4331" width="0" style="2" hidden="1" customWidth="1"/>
    <col min="4332" max="4582" width="9.140625" style="2"/>
    <col min="4583" max="4583" width="67" style="2" customWidth="1"/>
    <col min="4584" max="4584" width="29.7109375" style="2" customWidth="1"/>
    <col min="4585" max="4585" width="20.7109375" style="2" customWidth="1"/>
    <col min="4586" max="4587" width="0" style="2" hidden="1" customWidth="1"/>
    <col min="4588" max="4838" width="9.140625" style="2"/>
    <col min="4839" max="4839" width="67" style="2" customWidth="1"/>
    <col min="4840" max="4840" width="29.7109375" style="2" customWidth="1"/>
    <col min="4841" max="4841" width="20.7109375" style="2" customWidth="1"/>
    <col min="4842" max="4843" width="0" style="2" hidden="1" customWidth="1"/>
    <col min="4844" max="5094" width="9.140625" style="2"/>
    <col min="5095" max="5095" width="67" style="2" customWidth="1"/>
    <col min="5096" max="5096" width="29.7109375" style="2" customWidth="1"/>
    <col min="5097" max="5097" width="20.7109375" style="2" customWidth="1"/>
    <col min="5098" max="5099" width="0" style="2" hidden="1" customWidth="1"/>
    <col min="5100" max="5350" width="9.140625" style="2"/>
    <col min="5351" max="5351" width="67" style="2" customWidth="1"/>
    <col min="5352" max="5352" width="29.7109375" style="2" customWidth="1"/>
    <col min="5353" max="5353" width="20.7109375" style="2" customWidth="1"/>
    <col min="5354" max="5355" width="0" style="2" hidden="1" customWidth="1"/>
    <col min="5356" max="5606" width="9.140625" style="2"/>
    <col min="5607" max="5607" width="67" style="2" customWidth="1"/>
    <col min="5608" max="5608" width="29.7109375" style="2" customWidth="1"/>
    <col min="5609" max="5609" width="20.7109375" style="2" customWidth="1"/>
    <col min="5610" max="5611" width="0" style="2" hidden="1" customWidth="1"/>
    <col min="5612" max="5862" width="9.140625" style="2"/>
    <col min="5863" max="5863" width="67" style="2" customWidth="1"/>
    <col min="5864" max="5864" width="29.7109375" style="2" customWidth="1"/>
    <col min="5865" max="5865" width="20.7109375" style="2" customWidth="1"/>
    <col min="5866" max="5867" width="0" style="2" hidden="1" customWidth="1"/>
    <col min="5868" max="6118" width="9.140625" style="2"/>
    <col min="6119" max="6119" width="67" style="2" customWidth="1"/>
    <col min="6120" max="6120" width="29.7109375" style="2" customWidth="1"/>
    <col min="6121" max="6121" width="20.7109375" style="2" customWidth="1"/>
    <col min="6122" max="6123" width="0" style="2" hidden="1" customWidth="1"/>
    <col min="6124" max="6374" width="9.140625" style="2"/>
    <col min="6375" max="6375" width="67" style="2" customWidth="1"/>
    <col min="6376" max="6376" width="29.7109375" style="2" customWidth="1"/>
    <col min="6377" max="6377" width="20.7109375" style="2" customWidth="1"/>
    <col min="6378" max="6379" width="0" style="2" hidden="1" customWidth="1"/>
    <col min="6380" max="6630" width="9.140625" style="2"/>
    <col min="6631" max="6631" width="67" style="2" customWidth="1"/>
    <col min="6632" max="6632" width="29.7109375" style="2" customWidth="1"/>
    <col min="6633" max="6633" width="20.7109375" style="2" customWidth="1"/>
    <col min="6634" max="6635" width="0" style="2" hidden="1" customWidth="1"/>
    <col min="6636" max="6886" width="9.140625" style="2"/>
    <col min="6887" max="6887" width="67" style="2" customWidth="1"/>
    <col min="6888" max="6888" width="29.7109375" style="2" customWidth="1"/>
    <col min="6889" max="6889" width="20.7109375" style="2" customWidth="1"/>
    <col min="6890" max="6891" width="0" style="2" hidden="1" customWidth="1"/>
    <col min="6892" max="7142" width="9.140625" style="2"/>
    <col min="7143" max="7143" width="67" style="2" customWidth="1"/>
    <col min="7144" max="7144" width="29.7109375" style="2" customWidth="1"/>
    <col min="7145" max="7145" width="20.7109375" style="2" customWidth="1"/>
    <col min="7146" max="7147" width="0" style="2" hidden="1" customWidth="1"/>
    <col min="7148" max="7398" width="9.140625" style="2"/>
    <col min="7399" max="7399" width="67" style="2" customWidth="1"/>
    <col min="7400" max="7400" width="29.7109375" style="2" customWidth="1"/>
    <col min="7401" max="7401" width="20.7109375" style="2" customWidth="1"/>
    <col min="7402" max="7403" width="0" style="2" hidden="1" customWidth="1"/>
    <col min="7404" max="7654" width="9.140625" style="2"/>
    <col min="7655" max="7655" width="67" style="2" customWidth="1"/>
    <col min="7656" max="7656" width="29.7109375" style="2" customWidth="1"/>
    <col min="7657" max="7657" width="20.7109375" style="2" customWidth="1"/>
    <col min="7658" max="7659" width="0" style="2" hidden="1" customWidth="1"/>
    <col min="7660" max="7910" width="9.140625" style="2"/>
    <col min="7911" max="7911" width="67" style="2" customWidth="1"/>
    <col min="7912" max="7912" width="29.7109375" style="2" customWidth="1"/>
    <col min="7913" max="7913" width="20.7109375" style="2" customWidth="1"/>
    <col min="7914" max="7915" width="0" style="2" hidden="1" customWidth="1"/>
    <col min="7916" max="8166" width="9.140625" style="2"/>
    <col min="8167" max="8167" width="67" style="2" customWidth="1"/>
    <col min="8168" max="8168" width="29.7109375" style="2" customWidth="1"/>
    <col min="8169" max="8169" width="20.7109375" style="2" customWidth="1"/>
    <col min="8170" max="8171" width="0" style="2" hidden="1" customWidth="1"/>
    <col min="8172" max="8422" width="9.140625" style="2"/>
    <col min="8423" max="8423" width="67" style="2" customWidth="1"/>
    <col min="8424" max="8424" width="29.7109375" style="2" customWidth="1"/>
    <col min="8425" max="8425" width="20.7109375" style="2" customWidth="1"/>
    <col min="8426" max="8427" width="0" style="2" hidden="1" customWidth="1"/>
    <col min="8428" max="8678" width="9.140625" style="2"/>
    <col min="8679" max="8679" width="67" style="2" customWidth="1"/>
    <col min="8680" max="8680" width="29.7109375" style="2" customWidth="1"/>
    <col min="8681" max="8681" width="20.7109375" style="2" customWidth="1"/>
    <col min="8682" max="8683" width="0" style="2" hidden="1" customWidth="1"/>
    <col min="8684" max="8934" width="9.140625" style="2"/>
    <col min="8935" max="8935" width="67" style="2" customWidth="1"/>
    <col min="8936" max="8936" width="29.7109375" style="2" customWidth="1"/>
    <col min="8937" max="8937" width="20.7109375" style="2" customWidth="1"/>
    <col min="8938" max="8939" width="0" style="2" hidden="1" customWidth="1"/>
    <col min="8940" max="9190" width="9.140625" style="2"/>
    <col min="9191" max="9191" width="67" style="2" customWidth="1"/>
    <col min="9192" max="9192" width="29.7109375" style="2" customWidth="1"/>
    <col min="9193" max="9193" width="20.7109375" style="2" customWidth="1"/>
    <col min="9194" max="9195" width="0" style="2" hidden="1" customWidth="1"/>
    <col min="9196" max="9446" width="9.140625" style="2"/>
    <col min="9447" max="9447" width="67" style="2" customWidth="1"/>
    <col min="9448" max="9448" width="29.7109375" style="2" customWidth="1"/>
    <col min="9449" max="9449" width="20.7109375" style="2" customWidth="1"/>
    <col min="9450" max="9451" width="0" style="2" hidden="1" customWidth="1"/>
    <col min="9452" max="9702" width="9.140625" style="2"/>
    <col min="9703" max="9703" width="67" style="2" customWidth="1"/>
    <col min="9704" max="9704" width="29.7109375" style="2" customWidth="1"/>
    <col min="9705" max="9705" width="20.7109375" style="2" customWidth="1"/>
    <col min="9706" max="9707" width="0" style="2" hidden="1" customWidth="1"/>
    <col min="9708" max="9958" width="9.140625" style="2"/>
    <col min="9959" max="9959" width="67" style="2" customWidth="1"/>
    <col min="9960" max="9960" width="29.7109375" style="2" customWidth="1"/>
    <col min="9961" max="9961" width="20.7109375" style="2" customWidth="1"/>
    <col min="9962" max="9963" width="0" style="2" hidden="1" customWidth="1"/>
    <col min="9964" max="10214" width="9.140625" style="2"/>
    <col min="10215" max="10215" width="67" style="2" customWidth="1"/>
    <col min="10216" max="10216" width="29.7109375" style="2" customWidth="1"/>
    <col min="10217" max="10217" width="20.7109375" style="2" customWidth="1"/>
    <col min="10218" max="10219" width="0" style="2" hidden="1" customWidth="1"/>
    <col min="10220" max="10470" width="9.140625" style="2"/>
    <col min="10471" max="10471" width="67" style="2" customWidth="1"/>
    <col min="10472" max="10472" width="29.7109375" style="2" customWidth="1"/>
    <col min="10473" max="10473" width="20.7109375" style="2" customWidth="1"/>
    <col min="10474" max="10475" width="0" style="2" hidden="1" customWidth="1"/>
    <col min="10476" max="10726" width="9.140625" style="2"/>
    <col min="10727" max="10727" width="67" style="2" customWidth="1"/>
    <col min="10728" max="10728" width="29.7109375" style="2" customWidth="1"/>
    <col min="10729" max="10729" width="20.7109375" style="2" customWidth="1"/>
    <col min="10730" max="10731" width="0" style="2" hidden="1" customWidth="1"/>
    <col min="10732" max="10982" width="9.140625" style="2"/>
    <col min="10983" max="10983" width="67" style="2" customWidth="1"/>
    <col min="10984" max="10984" width="29.7109375" style="2" customWidth="1"/>
    <col min="10985" max="10985" width="20.7109375" style="2" customWidth="1"/>
    <col min="10986" max="10987" width="0" style="2" hidden="1" customWidth="1"/>
    <col min="10988" max="11238" width="9.140625" style="2"/>
    <col min="11239" max="11239" width="67" style="2" customWidth="1"/>
    <col min="11240" max="11240" width="29.7109375" style="2" customWidth="1"/>
    <col min="11241" max="11241" width="20.7109375" style="2" customWidth="1"/>
    <col min="11242" max="11243" width="0" style="2" hidden="1" customWidth="1"/>
    <col min="11244" max="11494" width="9.140625" style="2"/>
    <col min="11495" max="11495" width="67" style="2" customWidth="1"/>
    <col min="11496" max="11496" width="29.7109375" style="2" customWidth="1"/>
    <col min="11497" max="11497" width="20.7109375" style="2" customWidth="1"/>
    <col min="11498" max="11499" width="0" style="2" hidden="1" customWidth="1"/>
    <col min="11500" max="11750" width="9.140625" style="2"/>
    <col min="11751" max="11751" width="67" style="2" customWidth="1"/>
    <col min="11752" max="11752" width="29.7109375" style="2" customWidth="1"/>
    <col min="11753" max="11753" width="20.7109375" style="2" customWidth="1"/>
    <col min="11754" max="11755" width="0" style="2" hidden="1" customWidth="1"/>
    <col min="11756" max="12006" width="9.140625" style="2"/>
    <col min="12007" max="12007" width="67" style="2" customWidth="1"/>
    <col min="12008" max="12008" width="29.7109375" style="2" customWidth="1"/>
    <col min="12009" max="12009" width="20.7109375" style="2" customWidth="1"/>
    <col min="12010" max="12011" width="0" style="2" hidden="1" customWidth="1"/>
    <col min="12012" max="12262" width="9.140625" style="2"/>
    <col min="12263" max="12263" width="67" style="2" customWidth="1"/>
    <col min="12264" max="12264" width="29.7109375" style="2" customWidth="1"/>
    <col min="12265" max="12265" width="20.7109375" style="2" customWidth="1"/>
    <col min="12266" max="12267" width="0" style="2" hidden="1" customWidth="1"/>
    <col min="12268" max="12518" width="9.140625" style="2"/>
    <col min="12519" max="12519" width="67" style="2" customWidth="1"/>
    <col min="12520" max="12520" width="29.7109375" style="2" customWidth="1"/>
    <col min="12521" max="12521" width="20.7109375" style="2" customWidth="1"/>
    <col min="12522" max="12523" width="0" style="2" hidden="1" customWidth="1"/>
    <col min="12524" max="12774" width="9.140625" style="2"/>
    <col min="12775" max="12775" width="67" style="2" customWidth="1"/>
    <col min="12776" max="12776" width="29.7109375" style="2" customWidth="1"/>
    <col min="12777" max="12777" width="20.7109375" style="2" customWidth="1"/>
    <col min="12778" max="12779" width="0" style="2" hidden="1" customWidth="1"/>
    <col min="12780" max="13030" width="9.140625" style="2"/>
    <col min="13031" max="13031" width="67" style="2" customWidth="1"/>
    <col min="13032" max="13032" width="29.7109375" style="2" customWidth="1"/>
    <col min="13033" max="13033" width="20.7109375" style="2" customWidth="1"/>
    <col min="13034" max="13035" width="0" style="2" hidden="1" customWidth="1"/>
    <col min="13036" max="13286" width="9.140625" style="2"/>
    <col min="13287" max="13287" width="67" style="2" customWidth="1"/>
    <col min="13288" max="13288" width="29.7109375" style="2" customWidth="1"/>
    <col min="13289" max="13289" width="20.7109375" style="2" customWidth="1"/>
    <col min="13290" max="13291" width="0" style="2" hidden="1" customWidth="1"/>
    <col min="13292" max="13542" width="9.140625" style="2"/>
    <col min="13543" max="13543" width="67" style="2" customWidth="1"/>
    <col min="13544" max="13544" width="29.7109375" style="2" customWidth="1"/>
    <col min="13545" max="13545" width="20.7109375" style="2" customWidth="1"/>
    <col min="13546" max="13547" width="0" style="2" hidden="1" customWidth="1"/>
    <col min="13548" max="13798" width="9.140625" style="2"/>
    <col min="13799" max="13799" width="67" style="2" customWidth="1"/>
    <col min="13800" max="13800" width="29.7109375" style="2" customWidth="1"/>
    <col min="13801" max="13801" width="20.7109375" style="2" customWidth="1"/>
    <col min="13802" max="13803" width="0" style="2" hidden="1" customWidth="1"/>
    <col min="13804" max="14054" width="9.140625" style="2"/>
    <col min="14055" max="14055" width="67" style="2" customWidth="1"/>
    <col min="14056" max="14056" width="29.7109375" style="2" customWidth="1"/>
    <col min="14057" max="14057" width="20.7109375" style="2" customWidth="1"/>
    <col min="14058" max="14059" width="0" style="2" hidden="1" customWidth="1"/>
    <col min="14060" max="14310" width="9.140625" style="2"/>
    <col min="14311" max="14311" width="67" style="2" customWidth="1"/>
    <col min="14312" max="14312" width="29.7109375" style="2" customWidth="1"/>
    <col min="14313" max="14313" width="20.7109375" style="2" customWidth="1"/>
    <col min="14314" max="14315" width="0" style="2" hidden="1" customWidth="1"/>
    <col min="14316" max="14566" width="9.140625" style="2"/>
    <col min="14567" max="14567" width="67" style="2" customWidth="1"/>
    <col min="14568" max="14568" width="29.7109375" style="2" customWidth="1"/>
    <col min="14569" max="14569" width="20.7109375" style="2" customWidth="1"/>
    <col min="14570" max="14571" width="0" style="2" hidden="1" customWidth="1"/>
    <col min="14572" max="14822" width="9.140625" style="2"/>
    <col min="14823" max="14823" width="67" style="2" customWidth="1"/>
    <col min="14824" max="14824" width="29.7109375" style="2" customWidth="1"/>
    <col min="14825" max="14825" width="20.7109375" style="2" customWidth="1"/>
    <col min="14826" max="14827" width="0" style="2" hidden="1" customWidth="1"/>
    <col min="14828" max="15078" width="9.140625" style="2"/>
    <col min="15079" max="15079" width="67" style="2" customWidth="1"/>
    <col min="15080" max="15080" width="29.7109375" style="2" customWidth="1"/>
    <col min="15081" max="15081" width="20.7109375" style="2" customWidth="1"/>
    <col min="15082" max="15083" width="0" style="2" hidden="1" customWidth="1"/>
    <col min="15084" max="15334" width="9.140625" style="2"/>
    <col min="15335" max="15335" width="67" style="2" customWidth="1"/>
    <col min="15336" max="15336" width="29.7109375" style="2" customWidth="1"/>
    <col min="15337" max="15337" width="20.7109375" style="2" customWidth="1"/>
    <col min="15338" max="15339" width="0" style="2" hidden="1" customWidth="1"/>
    <col min="15340" max="15590" width="9.140625" style="2"/>
    <col min="15591" max="15591" width="67" style="2" customWidth="1"/>
    <col min="15592" max="15592" width="29.7109375" style="2" customWidth="1"/>
    <col min="15593" max="15593" width="20.7109375" style="2" customWidth="1"/>
    <col min="15594" max="15595" width="0" style="2" hidden="1" customWidth="1"/>
    <col min="15596" max="15846" width="9.140625" style="2"/>
    <col min="15847" max="15847" width="67" style="2" customWidth="1"/>
    <col min="15848" max="15848" width="29.7109375" style="2" customWidth="1"/>
    <col min="15849" max="15849" width="20.7109375" style="2" customWidth="1"/>
    <col min="15850" max="15851" width="0" style="2" hidden="1" customWidth="1"/>
    <col min="15852" max="16102" width="9.140625" style="2"/>
    <col min="16103" max="16103" width="67" style="2" customWidth="1"/>
    <col min="16104" max="16104" width="29.7109375" style="2" customWidth="1"/>
    <col min="16105" max="16105" width="20.7109375" style="2" customWidth="1"/>
    <col min="16106" max="16107" width="0" style="2" hidden="1" customWidth="1"/>
    <col min="16108" max="16384" width="9.140625" style="2"/>
  </cols>
  <sheetData>
    <row r="1" spans="1:3" s="1" customFormat="1" ht="15.75" x14ac:dyDescent="0.25">
      <c r="C1" s="17" t="s">
        <v>111</v>
      </c>
    </row>
    <row r="2" spans="1:3" s="1" customFormat="1" ht="15.75" x14ac:dyDescent="0.25">
      <c r="C2" s="17" t="s">
        <v>0</v>
      </c>
    </row>
    <row r="3" spans="1:3" x14ac:dyDescent="0.25">
      <c r="C3" s="18" t="s">
        <v>1</v>
      </c>
    </row>
    <row r="4" spans="1:3" s="1" customFormat="1" ht="15.75" x14ac:dyDescent="0.25">
      <c r="C4" s="17" t="s">
        <v>113</v>
      </c>
    </row>
    <row r="6" spans="1:3" x14ac:dyDescent="0.25">
      <c r="A6" s="23" t="s">
        <v>114</v>
      </c>
      <c r="B6" s="23"/>
      <c r="C6" s="23"/>
    </row>
    <row r="7" spans="1:3" ht="54.75" customHeight="1" x14ac:dyDescent="0.25">
      <c r="A7" s="24"/>
      <c r="B7" s="24"/>
      <c r="C7" s="24"/>
    </row>
    <row r="8" spans="1:3" ht="15" customHeight="1" x14ac:dyDescent="0.25">
      <c r="A8" s="25" t="s">
        <v>2</v>
      </c>
      <c r="B8" s="26" t="s">
        <v>3</v>
      </c>
      <c r="C8" s="22" t="s">
        <v>112</v>
      </c>
    </row>
    <row r="9" spans="1:3" x14ac:dyDescent="0.25">
      <c r="A9" s="25"/>
      <c r="B9" s="26"/>
      <c r="C9" s="22"/>
    </row>
    <row r="10" spans="1:3" s="5" customFormat="1" x14ac:dyDescent="0.25">
      <c r="A10" s="3">
        <v>1</v>
      </c>
      <c r="B10" s="4">
        <v>2</v>
      </c>
      <c r="C10" s="16" t="s">
        <v>4</v>
      </c>
    </row>
    <row r="11" spans="1:3" ht="28.5" x14ac:dyDescent="0.25">
      <c r="A11" s="6" t="s">
        <v>5</v>
      </c>
      <c r="B11" s="7" t="s">
        <v>6</v>
      </c>
      <c r="C11" s="19">
        <f>SUM(C12+C17+C22+C46)</f>
        <v>245653.5999999991</v>
      </c>
    </row>
    <row r="12" spans="1:3" ht="42.75" hidden="1" x14ac:dyDescent="0.25">
      <c r="A12" s="6" t="s">
        <v>7</v>
      </c>
      <c r="B12" s="7" t="s">
        <v>8</v>
      </c>
      <c r="C12" s="19">
        <f>C14</f>
        <v>0</v>
      </c>
    </row>
    <row r="13" spans="1:3" ht="45" hidden="1" x14ac:dyDescent="0.25">
      <c r="A13" s="8" t="s">
        <v>9</v>
      </c>
      <c r="B13" s="9" t="s">
        <v>10</v>
      </c>
      <c r="C13" s="9" t="s">
        <v>11</v>
      </c>
    </row>
    <row r="14" spans="1:3" ht="45" hidden="1" x14ac:dyDescent="0.25">
      <c r="A14" s="8" t="s">
        <v>12</v>
      </c>
      <c r="B14" s="9" t="s">
        <v>13</v>
      </c>
      <c r="C14" s="20">
        <f>C16</f>
        <v>0</v>
      </c>
    </row>
    <row r="15" spans="1:3" ht="45" hidden="1" x14ac:dyDescent="0.25">
      <c r="A15" s="8" t="s">
        <v>14</v>
      </c>
      <c r="B15" s="9" t="s">
        <v>15</v>
      </c>
      <c r="C15" s="20">
        <f>SUM(C16)</f>
        <v>0</v>
      </c>
    </row>
    <row r="16" spans="1:3" ht="45" hidden="1" x14ac:dyDescent="0.25">
      <c r="A16" s="8" t="s">
        <v>16</v>
      </c>
      <c r="B16" s="9" t="s">
        <v>17</v>
      </c>
      <c r="C16" s="20">
        <v>0</v>
      </c>
    </row>
    <row r="17" spans="1:3" ht="28.5" x14ac:dyDescent="0.25">
      <c r="A17" s="6" t="s">
        <v>18</v>
      </c>
      <c r="B17" s="7" t="s">
        <v>19</v>
      </c>
      <c r="C17" s="19">
        <f>SUM(C18+C20)</f>
        <v>389298.9</v>
      </c>
    </row>
    <row r="18" spans="1:3" ht="30" x14ac:dyDescent="0.25">
      <c r="A18" s="8" t="s">
        <v>20</v>
      </c>
      <c r="B18" s="9" t="s">
        <v>21</v>
      </c>
      <c r="C18" s="20">
        <f>SUM(C19)</f>
        <v>389298.9</v>
      </c>
    </row>
    <row r="19" spans="1:3" ht="30" x14ac:dyDescent="0.25">
      <c r="A19" s="8" t="s">
        <v>22</v>
      </c>
      <c r="B19" s="9" t="s">
        <v>109</v>
      </c>
      <c r="C19" s="20">
        <f>245653.6-C22</f>
        <v>389298.9</v>
      </c>
    </row>
    <row r="20" spans="1:3" ht="30" x14ac:dyDescent="0.25">
      <c r="A20" s="8" t="s">
        <v>23</v>
      </c>
      <c r="B20" s="9" t="s">
        <v>24</v>
      </c>
      <c r="C20" s="20">
        <f>SUM(C21)</f>
        <v>0</v>
      </c>
    </row>
    <row r="21" spans="1:3" ht="30" x14ac:dyDescent="0.25">
      <c r="A21" s="8" t="s">
        <v>25</v>
      </c>
      <c r="B21" s="9" t="s">
        <v>110</v>
      </c>
      <c r="C21" s="20">
        <v>0</v>
      </c>
    </row>
    <row r="22" spans="1:3" s="12" customFormat="1" ht="28.5" x14ac:dyDescent="0.25">
      <c r="A22" s="10" t="s">
        <v>26</v>
      </c>
      <c r="B22" s="11" t="s">
        <v>27</v>
      </c>
      <c r="C22" s="19">
        <f>C23+C25</f>
        <v>-143645.29999999999</v>
      </c>
    </row>
    <row r="23" spans="1:3" s="12" customFormat="1" ht="30" hidden="1" x14ac:dyDescent="0.25">
      <c r="A23" s="13" t="s">
        <v>28</v>
      </c>
      <c r="B23" s="14" t="s">
        <v>29</v>
      </c>
      <c r="C23" s="20">
        <f>C24</f>
        <v>0</v>
      </c>
    </row>
    <row r="24" spans="1:3" s="12" customFormat="1" ht="30" x14ac:dyDescent="0.25">
      <c r="A24" s="13" t="s">
        <v>30</v>
      </c>
      <c r="B24" s="14" t="s">
        <v>107</v>
      </c>
      <c r="C24" s="20">
        <v>0</v>
      </c>
    </row>
    <row r="25" spans="1:3" s="12" customFormat="1" ht="45" hidden="1" x14ac:dyDescent="0.25">
      <c r="A25" s="13" t="s">
        <v>31</v>
      </c>
      <c r="B25" s="14" t="s">
        <v>32</v>
      </c>
      <c r="C25" s="20">
        <f>SUM(C26)</f>
        <v>-143645.29999999999</v>
      </c>
    </row>
    <row r="26" spans="1:3" s="12" customFormat="1" ht="45" x14ac:dyDescent="0.25">
      <c r="A26" s="13" t="s">
        <v>33</v>
      </c>
      <c r="B26" s="14" t="s">
        <v>108</v>
      </c>
      <c r="C26" s="20">
        <v>-143645.29999999999</v>
      </c>
    </row>
    <row r="27" spans="1:3" s="12" customFormat="1" ht="28.5" hidden="1" x14ac:dyDescent="0.25">
      <c r="A27" s="10" t="s">
        <v>34</v>
      </c>
      <c r="B27" s="11" t="s">
        <v>35</v>
      </c>
      <c r="C27" s="19">
        <f>C28+C31+C34</f>
        <v>0</v>
      </c>
    </row>
    <row r="28" spans="1:3" s="12" customFormat="1" ht="30" hidden="1" x14ac:dyDescent="0.25">
      <c r="A28" s="13" t="s">
        <v>36</v>
      </c>
      <c r="B28" s="14" t="s">
        <v>37</v>
      </c>
      <c r="C28" s="20">
        <f>C29</f>
        <v>0</v>
      </c>
    </row>
    <row r="29" spans="1:3" s="12" customFormat="1" ht="30" hidden="1" x14ac:dyDescent="0.25">
      <c r="A29" s="13" t="s">
        <v>38</v>
      </c>
      <c r="B29" s="14" t="s">
        <v>39</v>
      </c>
      <c r="C29" s="20">
        <f>C30</f>
        <v>0</v>
      </c>
    </row>
    <row r="30" spans="1:3" s="12" customFormat="1" ht="45" hidden="1" x14ac:dyDescent="0.25">
      <c r="A30" s="13" t="s">
        <v>40</v>
      </c>
      <c r="B30" s="14" t="s">
        <v>41</v>
      </c>
      <c r="C30" s="20">
        <v>0</v>
      </c>
    </row>
    <row r="31" spans="1:3" s="12" customFormat="1" ht="30" hidden="1" x14ac:dyDescent="0.25">
      <c r="A31" s="13" t="s">
        <v>42</v>
      </c>
      <c r="B31" s="14" t="s">
        <v>43</v>
      </c>
      <c r="C31" s="20">
        <f>C32</f>
        <v>0</v>
      </c>
    </row>
    <row r="32" spans="1:3" s="12" customFormat="1" ht="90" hidden="1" x14ac:dyDescent="0.25">
      <c r="A32" s="13" t="s">
        <v>44</v>
      </c>
      <c r="B32" s="14" t="s">
        <v>45</v>
      </c>
      <c r="C32" s="20">
        <f>C33</f>
        <v>0</v>
      </c>
    </row>
    <row r="33" spans="1:3" s="12" customFormat="1" ht="90" hidden="1" x14ac:dyDescent="0.25">
      <c r="A33" s="13" t="s">
        <v>46</v>
      </c>
      <c r="B33" s="14" t="s">
        <v>47</v>
      </c>
      <c r="C33" s="20">
        <v>0</v>
      </c>
    </row>
    <row r="34" spans="1:3" s="12" customFormat="1" ht="30" hidden="1" x14ac:dyDescent="0.25">
      <c r="A34" s="13" t="s">
        <v>48</v>
      </c>
      <c r="B34" s="14" t="s">
        <v>49</v>
      </c>
      <c r="C34" s="20">
        <f>C35+C40</f>
        <v>0</v>
      </c>
    </row>
    <row r="35" spans="1:3" s="12" customFormat="1" ht="30" hidden="1" x14ac:dyDescent="0.25">
      <c r="A35" s="13" t="s">
        <v>50</v>
      </c>
      <c r="B35" s="14" t="s">
        <v>51</v>
      </c>
      <c r="C35" s="20">
        <f>C36+C38</f>
        <v>0</v>
      </c>
    </row>
    <row r="36" spans="1:3" s="12" customFormat="1" ht="30" hidden="1" x14ac:dyDescent="0.25">
      <c r="A36" s="13" t="s">
        <v>52</v>
      </c>
      <c r="B36" s="14" t="s">
        <v>53</v>
      </c>
      <c r="C36" s="20">
        <f>C37</f>
        <v>0</v>
      </c>
    </row>
    <row r="37" spans="1:3" s="12" customFormat="1" ht="45" hidden="1" x14ac:dyDescent="0.25">
      <c r="A37" s="13" t="s">
        <v>54</v>
      </c>
      <c r="B37" s="14" t="s">
        <v>55</v>
      </c>
      <c r="C37" s="20">
        <v>0</v>
      </c>
    </row>
    <row r="38" spans="1:3" s="12" customFormat="1" ht="45" hidden="1" x14ac:dyDescent="0.25">
      <c r="A38" s="13" t="s">
        <v>56</v>
      </c>
      <c r="B38" s="14" t="s">
        <v>57</v>
      </c>
      <c r="C38" s="20">
        <f>C39</f>
        <v>0</v>
      </c>
    </row>
    <row r="39" spans="1:3" s="12" customFormat="1" ht="60" hidden="1" x14ac:dyDescent="0.25">
      <c r="A39" s="13" t="s">
        <v>58</v>
      </c>
      <c r="B39" s="14" t="s">
        <v>59</v>
      </c>
      <c r="C39" s="20">
        <v>0</v>
      </c>
    </row>
    <row r="40" spans="1:3" s="12" customFormat="1" ht="30" hidden="1" x14ac:dyDescent="0.25">
      <c r="A40" s="13" t="s">
        <v>60</v>
      </c>
      <c r="B40" s="14" t="s">
        <v>61</v>
      </c>
      <c r="C40" s="20">
        <f>C41</f>
        <v>0</v>
      </c>
    </row>
    <row r="41" spans="1:3" s="12" customFormat="1" ht="30" hidden="1" x14ac:dyDescent="0.25">
      <c r="A41" s="13" t="s">
        <v>62</v>
      </c>
      <c r="B41" s="14" t="s">
        <v>63</v>
      </c>
      <c r="C41" s="20">
        <f>C42</f>
        <v>0</v>
      </c>
    </row>
    <row r="42" spans="1:3" s="12" customFormat="1" ht="45" hidden="1" x14ac:dyDescent="0.25">
      <c r="A42" s="13" t="s">
        <v>64</v>
      </c>
      <c r="B42" s="14" t="s">
        <v>65</v>
      </c>
      <c r="C42" s="20">
        <v>0</v>
      </c>
    </row>
    <row r="43" spans="1:3" s="12" customFormat="1" ht="30" hidden="1" x14ac:dyDescent="0.25">
      <c r="A43" s="13" t="s">
        <v>66</v>
      </c>
      <c r="B43" s="14" t="s">
        <v>67</v>
      </c>
      <c r="C43" s="20">
        <v>0</v>
      </c>
    </row>
    <row r="44" spans="1:3" s="12" customFormat="1" ht="30" hidden="1" x14ac:dyDescent="0.25">
      <c r="A44" s="13" t="s">
        <v>68</v>
      </c>
      <c r="B44" s="14" t="s">
        <v>69</v>
      </c>
      <c r="C44" s="20">
        <v>0</v>
      </c>
    </row>
    <row r="45" spans="1:3" s="12" customFormat="1" ht="30" hidden="1" x14ac:dyDescent="0.25">
      <c r="A45" s="13" t="s">
        <v>70</v>
      </c>
      <c r="B45" s="14" t="s">
        <v>71</v>
      </c>
      <c r="C45" s="20">
        <v>0</v>
      </c>
    </row>
    <row r="46" spans="1:3" s="12" customFormat="1" ht="28.5" x14ac:dyDescent="0.25">
      <c r="A46" s="10" t="s">
        <v>72</v>
      </c>
      <c r="B46" s="11" t="s">
        <v>73</v>
      </c>
      <c r="C46" s="19">
        <f>SUM(C47+C54)</f>
        <v>-9.3132257461547852E-10</v>
      </c>
    </row>
    <row r="47" spans="1:3" s="12" customFormat="1" hidden="1" x14ac:dyDescent="0.25">
      <c r="A47" s="13" t="s">
        <v>74</v>
      </c>
      <c r="B47" s="14" t="s">
        <v>75</v>
      </c>
      <c r="C47" s="20">
        <f>C51+C48</f>
        <v>-7583255.8000000007</v>
      </c>
    </row>
    <row r="48" spans="1:3" s="12" customFormat="1" hidden="1" x14ac:dyDescent="0.25">
      <c r="A48" s="13" t="s">
        <v>76</v>
      </c>
      <c r="B48" s="14" t="s">
        <v>77</v>
      </c>
      <c r="C48" s="20">
        <f>C49</f>
        <v>0</v>
      </c>
    </row>
    <row r="49" spans="1:3" s="12" customFormat="1" ht="30" hidden="1" x14ac:dyDescent="0.25">
      <c r="A49" s="13" t="s">
        <v>78</v>
      </c>
      <c r="B49" s="14" t="s">
        <v>79</v>
      </c>
      <c r="C49" s="20">
        <f>C50</f>
        <v>0</v>
      </c>
    </row>
    <row r="50" spans="1:3" s="12" customFormat="1" ht="30" hidden="1" x14ac:dyDescent="0.25">
      <c r="A50" s="13" t="s">
        <v>80</v>
      </c>
      <c r="B50" s="14" t="s">
        <v>81</v>
      </c>
      <c r="C50" s="20"/>
    </row>
    <row r="51" spans="1:3" s="12" customFormat="1" hidden="1" x14ac:dyDescent="0.25">
      <c r="A51" s="13" t="s">
        <v>82</v>
      </c>
      <c r="B51" s="14" t="s">
        <v>100</v>
      </c>
      <c r="C51" s="20">
        <f>C52</f>
        <v>-7583255.8000000007</v>
      </c>
    </row>
    <row r="52" spans="1:3" s="12" customFormat="1" hidden="1" x14ac:dyDescent="0.25">
      <c r="A52" s="13" t="s">
        <v>83</v>
      </c>
      <c r="B52" s="14" t="s">
        <v>101</v>
      </c>
      <c r="C52" s="20">
        <f>C53</f>
        <v>-7583255.8000000007</v>
      </c>
    </row>
    <row r="53" spans="1:3" s="12" customFormat="1" ht="30" x14ac:dyDescent="0.25">
      <c r="A53" s="13" t="s">
        <v>84</v>
      </c>
      <c r="B53" s="14" t="s">
        <v>102</v>
      </c>
      <c r="C53" s="20">
        <f>-7193956.9-C24-C19</f>
        <v>-7583255.8000000007</v>
      </c>
    </row>
    <row r="54" spans="1:3" s="12" customFormat="1" hidden="1" x14ac:dyDescent="0.25">
      <c r="A54" s="13" t="s">
        <v>85</v>
      </c>
      <c r="B54" s="14" t="s">
        <v>86</v>
      </c>
      <c r="C54" s="20">
        <f>C55+C58</f>
        <v>7583255.7999999998</v>
      </c>
    </row>
    <row r="55" spans="1:3" s="12" customFormat="1" hidden="1" x14ac:dyDescent="0.25">
      <c r="A55" s="13" t="s">
        <v>87</v>
      </c>
      <c r="B55" s="14" t="s">
        <v>88</v>
      </c>
      <c r="C55" s="20">
        <f>C56</f>
        <v>0</v>
      </c>
    </row>
    <row r="56" spans="1:3" s="12" customFormat="1" hidden="1" x14ac:dyDescent="0.25">
      <c r="A56" s="13" t="s">
        <v>89</v>
      </c>
      <c r="B56" s="14" t="s">
        <v>90</v>
      </c>
      <c r="C56" s="20">
        <f>C57</f>
        <v>0</v>
      </c>
    </row>
    <row r="57" spans="1:3" s="12" customFormat="1" ht="30" hidden="1" x14ac:dyDescent="0.25">
      <c r="A57" s="13" t="s">
        <v>91</v>
      </c>
      <c r="B57" s="14" t="s">
        <v>92</v>
      </c>
      <c r="C57" s="20">
        <v>0</v>
      </c>
    </row>
    <row r="58" spans="1:3" s="12" customFormat="1" hidden="1" x14ac:dyDescent="0.25">
      <c r="A58" s="13" t="s">
        <v>93</v>
      </c>
      <c r="B58" s="14" t="s">
        <v>94</v>
      </c>
      <c r="C58" s="20">
        <f>C59-C61</f>
        <v>7583255.7999999998</v>
      </c>
    </row>
    <row r="59" spans="1:3" s="12" customFormat="1" hidden="1" x14ac:dyDescent="0.25">
      <c r="A59" s="13" t="s">
        <v>95</v>
      </c>
      <c r="B59" s="14" t="s">
        <v>103</v>
      </c>
      <c r="C59" s="20">
        <f>SUM(C60)</f>
        <v>7583255.7999999998</v>
      </c>
    </row>
    <row r="60" spans="1:3" s="12" customFormat="1" ht="30" x14ac:dyDescent="0.25">
      <c r="A60" s="13" t="s">
        <v>96</v>
      </c>
      <c r="B60" s="14" t="s">
        <v>104</v>
      </c>
      <c r="C60" s="20">
        <f>7439610.5-C21-C26</f>
        <v>7583255.7999999998</v>
      </c>
    </row>
    <row r="61" spans="1:3" s="12" customFormat="1" hidden="1" x14ac:dyDescent="0.25">
      <c r="A61" s="13" t="s">
        <v>93</v>
      </c>
      <c r="B61" s="14" t="s">
        <v>105</v>
      </c>
      <c r="C61" s="20">
        <f>SUM(C62)</f>
        <v>0</v>
      </c>
    </row>
    <row r="62" spans="1:3" s="12" customFormat="1" ht="30" hidden="1" x14ac:dyDescent="0.25">
      <c r="A62" s="13" t="s">
        <v>97</v>
      </c>
      <c r="B62" s="14" t="s">
        <v>106</v>
      </c>
      <c r="C62" s="20">
        <v>0</v>
      </c>
    </row>
    <row r="63" spans="1:3" hidden="1" x14ac:dyDescent="0.25">
      <c r="A63" s="6" t="s">
        <v>98</v>
      </c>
      <c r="B63" s="7" t="s">
        <v>99</v>
      </c>
      <c r="C63" s="19">
        <f>C11+C46</f>
        <v>245653.59999999817</v>
      </c>
    </row>
    <row r="69" spans="1:1" x14ac:dyDescent="0.25">
      <c r="A69" s="15"/>
    </row>
    <row r="70" spans="1:1" x14ac:dyDescent="0.25">
      <c r="A70" s="15"/>
    </row>
  </sheetData>
  <mergeCells count="4">
    <mergeCell ref="A6:C7"/>
    <mergeCell ref="A8:A9"/>
    <mergeCell ref="B8:B9"/>
    <mergeCell ref="C8:C9"/>
  </mergeCells>
  <pageMargins left="0.9055118110236221" right="0" top="0.55118110236220474" bottom="0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пр11</vt:lpstr>
      <vt:lpstr>пр11!Область_печати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2025-12-04T05:41:39Z</dcterms:modified>
</cp:coreProperties>
</file>