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исполнению бюджета за 2022 год\2. полугодие 2022 года\Дума исполнение за полугодие\пояснительная записка на 01.07.2022\"/>
    </mc:Choice>
  </mc:AlternateContent>
  <bookViews>
    <workbookView xWindow="0" yWindow="0" windowWidth="27060" windowHeight="13800" firstSheet="1" activeTab="1"/>
  </bookViews>
  <sheets>
    <sheet name="пр по МП (2)" sheetId="4" state="hidden" r:id="rId1"/>
    <sheet name="пр по МП" sheetId="2" r:id="rId2"/>
  </sheets>
  <definedNames>
    <definedName name="_xlnm.Print_Titles" localSheetId="1">'пр по МП'!$4:$8</definedName>
    <definedName name="_xlnm.Print_Titles" localSheetId="0">'пр по МП (2)'!$4:$8</definedName>
    <definedName name="_xlnm.Print_Area" localSheetId="1">'пр по МП'!$A$1:$N$33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L16" i="2" l="1"/>
  <c r="K9" i="2" l="1"/>
  <c r="L9" i="2"/>
  <c r="K10" i="2"/>
  <c r="L10" i="2"/>
  <c r="K11" i="2"/>
  <c r="L11" i="2"/>
  <c r="K12" i="2"/>
  <c r="L12" i="2"/>
  <c r="K13" i="2"/>
  <c r="L13" i="2"/>
  <c r="L14" i="2"/>
  <c r="K15" i="2"/>
  <c r="L15" i="2"/>
  <c r="K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H36" i="4" l="1"/>
  <c r="H34" i="4"/>
  <c r="H33" i="4"/>
  <c r="H37" i="4" s="1"/>
  <c r="K32" i="2" l="1"/>
  <c r="L32" i="2"/>
  <c r="H31" i="2" l="1"/>
  <c r="H33" i="2" s="1"/>
  <c r="J31" i="2" l="1"/>
  <c r="I31" i="2"/>
  <c r="I33" i="2" s="1"/>
  <c r="K31" i="2" l="1"/>
  <c r="L31" i="2"/>
  <c r="J33" i="2"/>
  <c r="L33" i="2" l="1"/>
  <c r="K33" i="2"/>
</calcChain>
</file>

<file path=xl/sharedStrings.xml><?xml version="1.0" encoding="utf-8"?>
<sst xmlns="http://schemas.openxmlformats.org/spreadsheetml/2006/main" count="97" uniqueCount="77">
  <si>
    <t>Вид расхода:6.2.2;Субсидии автономным учреждениям на иные цели</t>
  </si>
  <si>
    <t>Вид расхода:6.1.2;Субсидии бюджетным учреждениям на иные цели</t>
  </si>
  <si>
    <t>2</t>
  </si>
  <si>
    <t>1</t>
  </si>
  <si>
    <t>3</t>
  </si>
  <si>
    <t>4</t>
  </si>
  <si>
    <t>9</t>
  </si>
  <si>
    <t>Наименование</t>
  </si>
  <si>
    <t>Всего расходов:</t>
  </si>
  <si>
    <t>Итого по муниципальным программам:</t>
  </si>
  <si>
    <t>Непрограммные расходы органов местного самоуправления</t>
  </si>
  <si>
    <t>Муниципальная программа "Развитие систем гражданской защиты населения городского округа город Мегион в 2019-2025 годы"</t>
  </si>
  <si>
    <t>Муниципальная программа  "Улучшение условий и охраны труда в  городском округе город Мегион на 2019-2025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</si>
  <si>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</si>
  <si>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</si>
  <si>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"Управление муниципальными финансами городского округа город Мегион на 2019 - 2025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</si>
  <si>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</si>
  <si>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</si>
  <si>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</si>
  <si>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</si>
  <si>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</si>
  <si>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жилищной сферы на территории городского округа город Мегион на 2019-2025 годы""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</si>
  <si>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</si>
  <si>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</si>
  <si>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</si>
  <si>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</si>
  <si>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</si>
  <si>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</si>
  <si>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"Укрепление межнационального и межконфессонального согласия, профилактика экстремизма и терроризма в городском округе город Мегион на 2019-2025 годы"</t>
  </si>
  <si>
    <t>Муниципальная программа "Развитие системы образования  и молодежной политики городского округа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</si>
  <si>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</si>
  <si>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</si>
  <si>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</si>
  <si>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>Сведения по расходам в разрезе муниципальных программ городского округа город Мегион в сравнении с запланированными значениями на 01.07.2019</t>
  </si>
  <si>
    <t>Исполнено на 01.07.2019  (тыс.рублей)</t>
  </si>
  <si>
    <t>Итого по муниципальным программам: тыс. рублей</t>
  </si>
  <si>
    <t>Непрограммные расходы органов местного самоуправления тыс.рублей</t>
  </si>
  <si>
    <t>Непрограммные расходы органов местного самоуправления, %</t>
  </si>
  <si>
    <t>Итого по муниципальным программам: %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</si>
  <si>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</si>
  <si>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</si>
  <si>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Развитие систем гражданской защиты населения города Мегиона на 2019-2025 годы</t>
  </si>
  <si>
    <t>Наименование муниципальной программы</t>
  </si>
  <si>
    <t>Поддержка и развитие малого и среднего предпринимательства на территории города Мегиона на 2019-2025 годы</t>
  </si>
  <si>
    <t xml:space="preserve"> Развитие гражданского общества на территории города Мегиона  на 2020-2025 годы</t>
  </si>
  <si>
    <t>Управление муниципальными финансами в городе Мегионе на 2019-2025 годы</t>
  </si>
  <si>
    <t>Культурное пространство в городе Мегионе на 2019-2025 годы</t>
  </si>
  <si>
    <t>Развитие муниципальной службы в городе Мегионе на 2019-2025 годы</t>
  </si>
  <si>
    <t>Информационное обеспечение деятельности органов местного самоуправления города Мегиона на 2019-2025 год</t>
  </si>
  <si>
    <t>Улучшение условий и охраны труда в  городе Мегионе на 2019-2025 годы</t>
  </si>
  <si>
    <t>Управление муниципальным имуществом города Мегиона в 2019-2025 годах</t>
  </si>
  <si>
    <t xml:space="preserve"> Развитие жилищной сферы на территории города Мегиона в 2019-2025 годах</t>
  </si>
  <si>
    <t>Развитие информационного общества на территории города Мегиона на 2019-2025 годы</t>
  </si>
  <si>
    <t>Развитие транспортной системы города Мегиона на 2019-2025 годы</t>
  </si>
  <si>
    <t>Развитие жилищно-коммунального комплекса и повышение энергетической эффективности в городе Мегионе на 2019-2025 годы</t>
  </si>
  <si>
    <t>Мероприятия в области градостроительной деятельности города Мегиона на 2019-2025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</si>
  <si>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</si>
  <si>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Укрепление межнационального и межконфессионального согласия, профилактика экстремизма и терроризма в городе Мегионе на 2019-2025 годы</t>
  </si>
  <si>
    <t>Формирование доступной среды для инвалидов и других маломобильных групп населения на территории города Мегиона на 2019-2025 годы</t>
  </si>
  <si>
    <t>Развитие системы образования  и молодежной политики  города Мегиона на 2019-2025 годы</t>
  </si>
  <si>
    <t>Развитие системы обращения с отходами производства и потребления на территории города Мегиона на 2019-2025 годы</t>
  </si>
  <si>
    <t>Развитие муниципального управления на 2019-2025 годы</t>
  </si>
  <si>
    <t>Формирование современной городской среды города Мегиона на 2019-2025 годы</t>
  </si>
  <si>
    <t>Утверждено решением Думы    города Мегиона от 03.12.2021 №137 (тыс.рублей)</t>
  </si>
  <si>
    <t>Развитие физической культуры и спорта, укрепление общественного здоровья в городе Мегионе на 2019 -2025 годы</t>
  </si>
  <si>
    <t>Реализация программных мероприятий будет продолжена во 2-4 квартале 2022 года. Оплата расходов осуществляется по факту выполненных работ</t>
  </si>
  <si>
    <t>Реализация программных мероприятий осуществляется в соответствии с сетевым графиком, планируется к осуществлению во 2-4 кварталах 2022 года</t>
  </si>
  <si>
    <t>В соответствии с утвержденным сетевым графиком о финансовом обеспечении муниципальной программы исполнение запланировано на июнь, июль 2022 года.</t>
  </si>
  <si>
    <t>В соответствии с утвержденным сетевым графиком о финансовом обеспечении муниципальной программы исполнение запланировано на 2-4 кварталы 2022 года.</t>
  </si>
  <si>
    <t>Реализация программных мероприятий планируется к осуществлению во 2-3 кварталах 2022 года, в соответствии с сетевым графиком</t>
  </si>
  <si>
    <t>В соответствии с утвержденным сетевым графиком о финансовом обеспечении муниципальной программы исполнение запланировано во 2-4 кварталах 2022 года.</t>
  </si>
  <si>
    <t>Реализация программных мероприятий запланирована на  2 полугодие 2022 года</t>
  </si>
  <si>
    <r>
      <t xml:space="preserve">Сведения о фактически произведенных расходах на реализацию муниципальных программ городского округа Мегион Ханты-Мансийского  автономного округа - Югры </t>
    </r>
    <r>
      <rPr>
        <b/>
        <sz val="12"/>
        <rFont val="Times New Roman"/>
        <family val="1"/>
        <charset val="204"/>
      </rPr>
      <t>за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полугодие 2022 года</t>
    </r>
    <r>
      <rPr>
        <sz val="12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 </t>
    </r>
  </si>
  <si>
    <t>Показатели сводной бюджетной росписи на 01.07.2022 (тыс.рублей)</t>
  </si>
  <si>
    <t>Исполнено на 01.07.2022  (тыс.рублей)</t>
  </si>
  <si>
    <t>% исполнения к утвержденному плану                         на 2022 год</t>
  </si>
  <si>
    <t>% исполнения к уточненному плану                            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</si>
</sst>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000"/>
    <numFmt numFmtId="166" formatCode="00.0.00.00000"/>
    <numFmt numFmtId="167" formatCode="#,##0.0"/>
    <numFmt numFmtId="168" formatCode="#,##0.0_ ;[Red]\-#,##0.0\ "/>
    <numFmt numFmtId="169" formatCode="* #,##0.00;* \-#,##0.00;* &quot;-&quot;??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1" fillId="0" borderId="0"/>
    <xf numFmtId="169" fontId="1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left"/>
      <protection hidden="1"/>
    </xf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Protection="1"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Fill="1" applyAlignment="1">
      <alignment horizontal="left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168" fontId="4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4" fillId="0" borderId="14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166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 applyAlignment="1" applyProtection="1">
      <alignment horizontal="center"/>
      <protection hidden="1"/>
    </xf>
    <xf numFmtId="0" fontId="4" fillId="0" borderId="15" xfId="1" applyNumberFormat="1" applyFont="1" applyFill="1" applyBorder="1" applyAlignment="1" applyProtection="1">
      <alignment horizontal="left" vertical="center"/>
      <protection hidden="1"/>
    </xf>
    <xf numFmtId="0" fontId="4" fillId="0" borderId="14" xfId="1" applyFont="1" applyFill="1" applyBorder="1" applyProtection="1">
      <protection hidden="1"/>
    </xf>
    <xf numFmtId="0" fontId="4" fillId="0" borderId="16" xfId="1" applyFont="1" applyFill="1" applyBorder="1"/>
    <xf numFmtId="0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0" fontId="5" fillId="0" borderId="23" xfId="1" applyFont="1" applyFill="1" applyBorder="1" applyAlignment="1" applyProtection="1">
      <alignment horizontal="center" vertical="center"/>
      <protection hidden="1"/>
    </xf>
    <xf numFmtId="0" fontId="5" fillId="0" borderId="25" xfId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7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Protection="1">
      <protection hidden="1"/>
    </xf>
    <xf numFmtId="0" fontId="4" fillId="0" borderId="3" xfId="1" applyFont="1" applyFill="1" applyBorder="1"/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4" fillId="0" borderId="1" xfId="1" applyFont="1" applyFill="1" applyBorder="1" applyProtection="1">
      <protection hidden="1"/>
    </xf>
    <xf numFmtId="0" fontId="4" fillId="0" borderId="4" xfId="1" applyFont="1" applyFill="1" applyBorder="1"/>
    <xf numFmtId="0" fontId="4" fillId="0" borderId="1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4" fillId="0" borderId="18" xfId="1" applyFont="1" applyFill="1" applyBorder="1" applyAlignment="1" applyProtection="1">
      <alignment wrapText="1"/>
      <protection hidden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9" fillId="0" borderId="0" xfId="0" applyFont="1" applyFill="1" applyAlignment="1">
      <alignment horizontal="justify" vertical="center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Protection="1">
      <protection hidden="1"/>
    </xf>
    <xf numFmtId="0" fontId="5" fillId="0" borderId="4" xfId="1" applyFont="1" applyFill="1" applyBorder="1"/>
    <xf numFmtId="167" fontId="5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Font="1" applyFill="1" applyBorder="1" applyAlignment="1" applyProtection="1">
      <alignment horizontal="left"/>
      <protection hidden="1"/>
    </xf>
    <xf numFmtId="0" fontId="5" fillId="0" borderId="6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164" fontId="13" fillId="0" borderId="2" xfId="3" applyNumberFormat="1" applyFont="1" applyFill="1" applyBorder="1" applyAlignment="1" applyProtection="1">
      <alignment horizontal="center" vertical="center"/>
      <protection hidden="1"/>
    </xf>
    <xf numFmtId="164" fontId="1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166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1" applyNumberFormat="1" applyFont="1" applyFill="1" applyBorder="1" applyAlignment="1" applyProtection="1">
      <alignment horizontal="left" vertical="center"/>
      <protection hidden="1"/>
    </xf>
    <xf numFmtId="0" fontId="5" fillId="0" borderId="5" xfId="1" applyNumberFormat="1" applyFont="1" applyFill="1" applyBorder="1" applyAlignment="1" applyProtection="1">
      <alignment horizontal="left" vertical="center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166" fontId="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5" xfId="1" applyFont="1" applyFill="1" applyBorder="1" applyAlignment="1" applyProtection="1">
      <alignment horizontal="center" vertical="center"/>
      <protection hidden="1"/>
    </xf>
    <xf numFmtId="0" fontId="5" fillId="0" borderId="22" xfId="1" applyNumberFormat="1" applyFont="1" applyFill="1" applyBorder="1" applyAlignment="1" applyProtection="1">
      <alignment horizontal="center" vertic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0" fontId="10" fillId="0" borderId="0" xfId="2" applyNumberFormat="1" applyFont="1" applyFill="1" applyAlignment="1" applyProtection="1">
      <alignment horizontal="center" wrapText="1"/>
      <protection hidden="1"/>
    </xf>
    <xf numFmtId="166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workbookViewId="0">
      <selection activeCell="B35" sqref="B35:G35"/>
    </sheetView>
  </sheetViews>
  <sheetFormatPr defaultColWidth="9.140625" defaultRowHeight="12.75" x14ac:dyDescent="0.2"/>
  <cols>
    <col min="1" max="1" width="3.425781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2.140625" style="3" customWidth="1"/>
    <col min="9" max="238" width="9.140625" style="1" customWidth="1"/>
    <col min="239" max="16384" width="9.140625" style="1"/>
  </cols>
  <sheetData>
    <row r="2" spans="1:8" ht="33" customHeight="1" x14ac:dyDescent="0.2">
      <c r="A2" s="4"/>
      <c r="B2" s="4"/>
      <c r="C2" s="4"/>
      <c r="D2" s="4"/>
      <c r="E2" s="4"/>
      <c r="F2" s="5"/>
      <c r="G2" s="75" t="s">
        <v>33</v>
      </c>
      <c r="H2" s="75"/>
    </row>
    <row r="3" spans="1:8" ht="12.75" customHeight="1" thickBot="1" x14ac:dyDescent="0.25">
      <c r="A3" s="4"/>
      <c r="B3" s="4"/>
      <c r="C3" s="4"/>
      <c r="D3" s="6"/>
      <c r="E3" s="6"/>
      <c r="F3" s="7"/>
      <c r="G3" s="7"/>
      <c r="H3" s="8"/>
    </row>
    <row r="4" spans="1:8" s="10" customFormat="1" ht="30.75" customHeight="1" x14ac:dyDescent="0.2">
      <c r="A4" s="9"/>
      <c r="B4" s="76" t="s">
        <v>7</v>
      </c>
      <c r="C4" s="77"/>
      <c r="D4" s="77"/>
      <c r="E4" s="77"/>
      <c r="F4" s="77"/>
      <c r="G4" s="77"/>
      <c r="H4" s="77" t="s">
        <v>34</v>
      </c>
    </row>
    <row r="5" spans="1:8" s="10" customFormat="1" ht="11.25" customHeight="1" x14ac:dyDescent="0.2">
      <c r="A5" s="9"/>
      <c r="B5" s="78"/>
      <c r="C5" s="79"/>
      <c r="D5" s="79"/>
      <c r="E5" s="79"/>
      <c r="F5" s="79"/>
      <c r="G5" s="79"/>
      <c r="H5" s="79"/>
    </row>
    <row r="6" spans="1:8" s="10" customFormat="1" ht="51" customHeight="1" thickBot="1" x14ac:dyDescent="0.25">
      <c r="A6" s="9"/>
      <c r="B6" s="80"/>
      <c r="C6" s="81"/>
      <c r="D6" s="81"/>
      <c r="E6" s="81"/>
      <c r="F6" s="81"/>
      <c r="G6" s="81"/>
      <c r="H6" s="81"/>
    </row>
    <row r="7" spans="1:8" s="10" customFormat="1" ht="12.75" hidden="1" customHeight="1" x14ac:dyDescent="0.2">
      <c r="A7" s="11"/>
      <c r="B7" s="27" t="s">
        <v>3</v>
      </c>
      <c r="C7" s="28"/>
      <c r="D7" s="28"/>
      <c r="E7" s="28" t="s">
        <v>2</v>
      </c>
      <c r="F7" s="29" t="s">
        <v>4</v>
      </c>
      <c r="G7" s="29" t="s">
        <v>5</v>
      </c>
      <c r="H7" s="28"/>
    </row>
    <row r="8" spans="1:8" s="13" customFormat="1" ht="12.75" customHeight="1" x14ac:dyDescent="0.2">
      <c r="A8" s="12"/>
      <c r="B8" s="83">
        <v>1</v>
      </c>
      <c r="C8" s="84"/>
      <c r="D8" s="84"/>
      <c r="E8" s="84"/>
      <c r="F8" s="84"/>
      <c r="G8" s="84"/>
      <c r="H8" s="30">
        <v>4</v>
      </c>
    </row>
    <row r="9" spans="1:8" s="10" customFormat="1" ht="21.75" hidden="1" customHeight="1" x14ac:dyDescent="0.2">
      <c r="A9" s="9"/>
      <c r="B9" s="85" t="s">
        <v>11</v>
      </c>
      <c r="C9" s="86"/>
      <c r="D9" s="86"/>
      <c r="E9" s="86"/>
      <c r="F9" s="86"/>
      <c r="G9" s="86"/>
      <c r="H9" s="14">
        <v>18858.2</v>
      </c>
    </row>
    <row r="10" spans="1:8" s="10" customFormat="1" ht="48.75" hidden="1" customHeight="1" x14ac:dyDescent="0.2">
      <c r="A10" s="9"/>
      <c r="B10" s="85" t="s">
        <v>12</v>
      </c>
      <c r="C10" s="86"/>
      <c r="D10" s="86"/>
      <c r="E10" s="86"/>
      <c r="F10" s="86"/>
      <c r="G10" s="86"/>
      <c r="H10" s="14">
        <v>1719</v>
      </c>
    </row>
    <row r="11" spans="1:8" s="10" customFormat="1" ht="39" hidden="1" customHeight="1" x14ac:dyDescent="0.2">
      <c r="A11" s="9"/>
      <c r="B11" s="85" t="s">
        <v>13</v>
      </c>
      <c r="C11" s="86"/>
      <c r="D11" s="86"/>
      <c r="E11" s="86"/>
      <c r="F11" s="86"/>
      <c r="G11" s="86"/>
      <c r="H11" s="14">
        <v>2749.4</v>
      </c>
    </row>
    <row r="12" spans="1:8" s="10" customFormat="1" ht="36" hidden="1" customHeight="1" x14ac:dyDescent="0.2">
      <c r="A12" s="9"/>
      <c r="B12" s="85" t="s">
        <v>14</v>
      </c>
      <c r="C12" s="86"/>
      <c r="D12" s="86"/>
      <c r="E12" s="86"/>
      <c r="F12" s="86"/>
      <c r="G12" s="86"/>
      <c r="H12" s="14">
        <v>0</v>
      </c>
    </row>
    <row r="13" spans="1:8" s="10" customFormat="1" ht="25.5" hidden="1" customHeight="1" x14ac:dyDescent="0.2">
      <c r="A13" s="9"/>
      <c r="B13" s="85" t="s">
        <v>15</v>
      </c>
      <c r="C13" s="86"/>
      <c r="D13" s="86"/>
      <c r="E13" s="86"/>
      <c r="F13" s="86"/>
      <c r="G13" s="86"/>
      <c r="H13" s="14">
        <v>22826.5</v>
      </c>
    </row>
    <row r="14" spans="1:8" s="10" customFormat="1" ht="38.25" hidden="1" customHeight="1" x14ac:dyDescent="0.2">
      <c r="A14" s="9"/>
      <c r="B14" s="85" t="s">
        <v>16</v>
      </c>
      <c r="C14" s="86"/>
      <c r="D14" s="86"/>
      <c r="E14" s="86"/>
      <c r="F14" s="86"/>
      <c r="G14" s="86"/>
      <c r="H14" s="14">
        <v>209520.5</v>
      </c>
    </row>
    <row r="15" spans="1:8" s="10" customFormat="1" ht="40.5" hidden="1" customHeight="1" x14ac:dyDescent="0.2">
      <c r="A15" s="9"/>
      <c r="B15" s="85" t="s">
        <v>17</v>
      </c>
      <c r="C15" s="86"/>
      <c r="D15" s="86"/>
      <c r="E15" s="86"/>
      <c r="F15" s="86"/>
      <c r="G15" s="86"/>
      <c r="H15" s="14">
        <v>49.8</v>
      </c>
    </row>
    <row r="16" spans="1:8" s="10" customFormat="1" ht="42" hidden="1" customHeight="1" x14ac:dyDescent="0.2">
      <c r="A16" s="9"/>
      <c r="B16" s="85" t="s">
        <v>18</v>
      </c>
      <c r="C16" s="86"/>
      <c r="D16" s="86"/>
      <c r="E16" s="86"/>
      <c r="F16" s="86"/>
      <c r="G16" s="86"/>
      <c r="H16" s="14">
        <v>7769.7</v>
      </c>
    </row>
    <row r="17" spans="1:11" s="10" customFormat="1" ht="105.75" hidden="1" customHeight="1" x14ac:dyDescent="0.2">
      <c r="A17" s="9"/>
      <c r="B17" s="85" t="s">
        <v>19</v>
      </c>
      <c r="C17" s="86"/>
      <c r="D17" s="86"/>
      <c r="E17" s="86"/>
      <c r="F17" s="86"/>
      <c r="G17" s="86"/>
      <c r="H17" s="14">
        <v>135384</v>
      </c>
      <c r="K17" s="25"/>
    </row>
    <row r="18" spans="1:11" s="10" customFormat="1" ht="32.25" hidden="1" customHeight="1" x14ac:dyDescent="0.2">
      <c r="A18" s="9"/>
      <c r="B18" s="31"/>
      <c r="C18" s="32"/>
      <c r="D18" s="32"/>
      <c r="E18" s="32"/>
      <c r="F18" s="82" t="s">
        <v>1</v>
      </c>
      <c r="G18" s="82"/>
      <c r="H18" s="14"/>
    </row>
    <row r="19" spans="1:11" s="10" customFormat="1" ht="34.5" hidden="1" customHeight="1" x14ac:dyDescent="0.2">
      <c r="A19" s="9"/>
      <c r="B19" s="31"/>
      <c r="C19" s="32"/>
      <c r="D19" s="32"/>
      <c r="E19" s="32"/>
      <c r="F19" s="82" t="s">
        <v>0</v>
      </c>
      <c r="G19" s="82"/>
      <c r="H19" s="14"/>
    </row>
    <row r="20" spans="1:11" s="10" customFormat="1" ht="27.75" hidden="1" customHeight="1" x14ac:dyDescent="0.2">
      <c r="A20" s="9"/>
      <c r="B20" s="85" t="s">
        <v>20</v>
      </c>
      <c r="C20" s="86"/>
      <c r="D20" s="86"/>
      <c r="E20" s="86"/>
      <c r="F20" s="86"/>
      <c r="G20" s="86"/>
      <c r="H20" s="14">
        <v>31771.1</v>
      </c>
    </row>
    <row r="21" spans="1:11" s="10" customFormat="1" ht="111.75" hidden="1" customHeight="1" x14ac:dyDescent="0.2">
      <c r="A21" s="9"/>
      <c r="B21" s="85" t="s">
        <v>21</v>
      </c>
      <c r="C21" s="86"/>
      <c r="D21" s="86"/>
      <c r="E21" s="86"/>
      <c r="F21" s="86"/>
      <c r="G21" s="86"/>
      <c r="H21" s="14">
        <v>105911.6</v>
      </c>
    </row>
    <row r="22" spans="1:11" s="10" customFormat="1" ht="29.25" hidden="1" customHeight="1" x14ac:dyDescent="0.2">
      <c r="A22" s="9"/>
      <c r="B22" s="85" t="s">
        <v>22</v>
      </c>
      <c r="C22" s="86"/>
      <c r="D22" s="86"/>
      <c r="E22" s="86"/>
      <c r="F22" s="86"/>
      <c r="G22" s="86"/>
      <c r="H22" s="14">
        <v>14715.5</v>
      </c>
    </row>
    <row r="23" spans="1:11" s="10" customFormat="1" ht="72" hidden="1" customHeight="1" x14ac:dyDescent="0.2">
      <c r="A23" s="9"/>
      <c r="B23" s="85" t="s">
        <v>23</v>
      </c>
      <c r="C23" s="86"/>
      <c r="D23" s="86"/>
      <c r="E23" s="86"/>
      <c r="F23" s="86"/>
      <c r="G23" s="86"/>
      <c r="H23" s="14">
        <v>96169.8</v>
      </c>
    </row>
    <row r="24" spans="1:11" s="10" customFormat="1" ht="69.75" hidden="1" customHeight="1" x14ac:dyDescent="0.2">
      <c r="A24" s="9"/>
      <c r="B24" s="85" t="s">
        <v>24</v>
      </c>
      <c r="C24" s="86"/>
      <c r="D24" s="86"/>
      <c r="E24" s="86"/>
      <c r="F24" s="86"/>
      <c r="G24" s="86"/>
      <c r="H24" s="14">
        <v>22038.7</v>
      </c>
    </row>
    <row r="25" spans="1:11" s="10" customFormat="1" ht="47.25" hidden="1" customHeight="1" x14ac:dyDescent="0.2">
      <c r="A25" s="9"/>
      <c r="B25" s="85" t="s">
        <v>25</v>
      </c>
      <c r="C25" s="86"/>
      <c r="D25" s="86"/>
      <c r="E25" s="86"/>
      <c r="F25" s="86"/>
      <c r="G25" s="86"/>
      <c r="H25" s="14">
        <v>0</v>
      </c>
    </row>
    <row r="26" spans="1:11" s="10" customFormat="1" ht="46.5" hidden="1" customHeight="1" x14ac:dyDescent="0.2">
      <c r="A26" s="9"/>
      <c r="B26" s="87" t="s">
        <v>26</v>
      </c>
      <c r="C26" s="88"/>
      <c r="D26" s="88"/>
      <c r="E26" s="88"/>
      <c r="F26" s="88"/>
      <c r="G26" s="89"/>
      <c r="H26" s="14">
        <v>0</v>
      </c>
    </row>
    <row r="27" spans="1:11" s="10" customFormat="1" ht="45.75" hidden="1" customHeight="1" x14ac:dyDescent="0.2">
      <c r="A27" s="9"/>
      <c r="B27" s="85" t="s">
        <v>27</v>
      </c>
      <c r="C27" s="86"/>
      <c r="D27" s="86"/>
      <c r="E27" s="86"/>
      <c r="F27" s="86"/>
      <c r="G27" s="86"/>
      <c r="H27" s="14">
        <v>62.1</v>
      </c>
    </row>
    <row r="28" spans="1:11" s="10" customFormat="1" ht="54" hidden="1" customHeight="1" x14ac:dyDescent="0.2">
      <c r="A28" s="9"/>
      <c r="B28" s="85" t="s">
        <v>28</v>
      </c>
      <c r="C28" s="86"/>
      <c r="D28" s="86"/>
      <c r="E28" s="86"/>
      <c r="F28" s="86"/>
      <c r="G28" s="86"/>
      <c r="H28" s="14">
        <v>20</v>
      </c>
      <c r="K28" s="24"/>
    </row>
    <row r="29" spans="1:11" s="10" customFormat="1" ht="43.5" hidden="1" customHeight="1" x14ac:dyDescent="0.2">
      <c r="A29" s="9"/>
      <c r="B29" s="85" t="s">
        <v>29</v>
      </c>
      <c r="C29" s="86"/>
      <c r="D29" s="86"/>
      <c r="E29" s="86"/>
      <c r="F29" s="86"/>
      <c r="G29" s="86"/>
      <c r="H29" s="14">
        <v>1173115.5</v>
      </c>
      <c r="K29" s="23"/>
    </row>
    <row r="30" spans="1:11" s="10" customFormat="1" ht="44.25" hidden="1" customHeight="1" x14ac:dyDescent="0.2">
      <c r="A30" s="9"/>
      <c r="B30" s="85" t="s">
        <v>30</v>
      </c>
      <c r="C30" s="86"/>
      <c r="D30" s="86"/>
      <c r="E30" s="86"/>
      <c r="F30" s="86"/>
      <c r="G30" s="86"/>
      <c r="H30" s="14">
        <v>0</v>
      </c>
      <c r="K30" s="23"/>
    </row>
    <row r="31" spans="1:11" s="10" customFormat="1" ht="26.25" hidden="1" customHeight="1" x14ac:dyDescent="0.2">
      <c r="A31" s="9"/>
      <c r="B31" s="85" t="s">
        <v>31</v>
      </c>
      <c r="C31" s="86"/>
      <c r="D31" s="86"/>
      <c r="E31" s="86"/>
      <c r="F31" s="86"/>
      <c r="G31" s="86"/>
      <c r="H31" s="14">
        <v>262172.79999999999</v>
      </c>
      <c r="K31" s="23"/>
    </row>
    <row r="32" spans="1:11" s="10" customFormat="1" ht="57.75" hidden="1" customHeight="1" x14ac:dyDescent="0.2">
      <c r="A32" s="9"/>
      <c r="B32" s="85" t="s">
        <v>32</v>
      </c>
      <c r="C32" s="86"/>
      <c r="D32" s="86"/>
      <c r="E32" s="86"/>
      <c r="F32" s="86"/>
      <c r="G32" s="86"/>
      <c r="H32" s="14">
        <v>45</v>
      </c>
    </row>
    <row r="33" spans="1:8" s="13" customFormat="1" ht="15" customHeight="1" x14ac:dyDescent="0.2">
      <c r="A33" s="15"/>
      <c r="B33" s="90" t="s">
        <v>35</v>
      </c>
      <c r="C33" s="91"/>
      <c r="D33" s="91"/>
      <c r="E33" s="91"/>
      <c r="F33" s="91"/>
      <c r="G33" s="92"/>
      <c r="H33" s="16">
        <f t="shared" ref="H33" si="0">H32+H31+H30+H29+H28+H27+H26+H25+H24+H23+H22+H21+H20+H17+H16+H15+H14+H13+H12+H11+H10+H9</f>
        <v>2104899.2000000002</v>
      </c>
    </row>
    <row r="34" spans="1:8" s="13" customFormat="1" ht="15" customHeight="1" x14ac:dyDescent="0.2">
      <c r="A34" s="15"/>
      <c r="B34" s="90" t="s">
        <v>38</v>
      </c>
      <c r="C34" s="91"/>
      <c r="D34" s="91"/>
      <c r="E34" s="91"/>
      <c r="F34" s="91"/>
      <c r="G34" s="92"/>
      <c r="H34" s="16">
        <f>SUM(H33/H37*100)</f>
        <v>97.731526394393882</v>
      </c>
    </row>
    <row r="35" spans="1:8" s="10" customFormat="1" ht="12.75" customHeight="1" x14ac:dyDescent="0.2">
      <c r="A35" s="9"/>
      <c r="B35" s="85" t="s">
        <v>36</v>
      </c>
      <c r="C35" s="86"/>
      <c r="D35" s="86"/>
      <c r="E35" s="86"/>
      <c r="F35" s="86"/>
      <c r="G35" s="86"/>
      <c r="H35" s="14">
        <v>48857.4</v>
      </c>
    </row>
    <row r="36" spans="1:8" s="10" customFormat="1" ht="12.75" customHeight="1" x14ac:dyDescent="0.2">
      <c r="A36" s="9"/>
      <c r="B36" s="85" t="s">
        <v>37</v>
      </c>
      <c r="C36" s="86"/>
      <c r="D36" s="86"/>
      <c r="E36" s="86"/>
      <c r="F36" s="86"/>
      <c r="G36" s="86"/>
      <c r="H36" s="33">
        <f>SUM(H35)/H37*100</f>
        <v>2.2684736056061303</v>
      </c>
    </row>
    <row r="37" spans="1:8" s="18" customFormat="1" ht="17.25" customHeight="1" thickBot="1" x14ac:dyDescent="0.25">
      <c r="A37" s="17"/>
      <c r="B37" s="93" t="s">
        <v>8</v>
      </c>
      <c r="C37" s="94"/>
      <c r="D37" s="94"/>
      <c r="E37" s="94"/>
      <c r="F37" s="94"/>
      <c r="G37" s="94"/>
      <c r="H37" s="26">
        <f>H35+H33</f>
        <v>2153756.6</v>
      </c>
    </row>
    <row r="38" spans="1:8" s="10" customFormat="1" ht="12.75" customHeight="1" x14ac:dyDescent="0.2">
      <c r="A38" s="19"/>
      <c r="B38" s="20"/>
      <c r="C38" s="20"/>
      <c r="D38" s="20"/>
      <c r="E38" s="20"/>
      <c r="F38" s="21"/>
      <c r="G38" s="21"/>
      <c r="H38" s="22"/>
    </row>
  </sheetData>
  <mergeCells count="33">
    <mergeCell ref="B31:G31"/>
    <mergeCell ref="B32:G32"/>
    <mergeCell ref="B33:G33"/>
    <mergeCell ref="B35:G35"/>
    <mergeCell ref="B37:G37"/>
    <mergeCell ref="B34:G34"/>
    <mergeCell ref="B36:G36"/>
    <mergeCell ref="B30:G30"/>
    <mergeCell ref="F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G2:H2"/>
    <mergeCell ref="B4:G6"/>
    <mergeCell ref="H4:H6"/>
    <mergeCell ref="F18:G18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tabSelected="1" topLeftCell="E26" zoomScaleNormal="100" workbookViewId="0">
      <selection activeCell="K47" sqref="K47"/>
    </sheetView>
  </sheetViews>
  <sheetFormatPr defaultColWidth="9.140625" defaultRowHeight="12.75" x14ac:dyDescent="0.2"/>
  <cols>
    <col min="1" max="1" width="4.8554687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6.28515625" style="2" customWidth="1"/>
    <col min="9" max="9" width="13.7109375" style="3" customWidth="1"/>
    <col min="10" max="10" width="12.140625" style="3" customWidth="1"/>
    <col min="11" max="12" width="13" style="3" customWidth="1"/>
    <col min="13" max="13" width="40.7109375" style="1" hidden="1" customWidth="1"/>
    <col min="14" max="14" width="39.85546875" style="1" hidden="1" customWidth="1"/>
    <col min="15" max="244" width="9.140625" style="1" customWidth="1"/>
    <col min="245" max="16384" width="9.140625" style="1"/>
  </cols>
  <sheetData>
    <row r="1" spans="1:14" x14ac:dyDescent="0.2">
      <c r="I1" s="34"/>
      <c r="N1" s="35"/>
    </row>
    <row r="2" spans="1:14" ht="50.25" customHeight="1" x14ac:dyDescent="0.25">
      <c r="A2" s="4"/>
      <c r="B2" s="105" t="s">
        <v>72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2.75" customHeight="1" thickBot="1" x14ac:dyDescent="0.25">
      <c r="A3" s="4"/>
      <c r="B3" s="4"/>
      <c r="C3" s="4"/>
      <c r="D3" s="6"/>
      <c r="E3" s="6"/>
      <c r="F3" s="7"/>
      <c r="G3" s="7"/>
      <c r="H3" s="7"/>
      <c r="I3" s="8"/>
      <c r="J3" s="8"/>
      <c r="K3" s="8"/>
      <c r="L3" s="36"/>
      <c r="M3" s="4"/>
    </row>
    <row r="4" spans="1:14" s="10" customFormat="1" ht="30.75" customHeight="1" x14ac:dyDescent="0.2">
      <c r="A4" s="9"/>
      <c r="B4" s="76" t="s">
        <v>42</v>
      </c>
      <c r="C4" s="77"/>
      <c r="D4" s="77"/>
      <c r="E4" s="77"/>
      <c r="F4" s="77"/>
      <c r="G4" s="77"/>
      <c r="H4" s="108" t="s">
        <v>63</v>
      </c>
      <c r="I4" s="77" t="s">
        <v>73</v>
      </c>
      <c r="J4" s="77" t="s">
        <v>74</v>
      </c>
      <c r="K4" s="77" t="s">
        <v>75</v>
      </c>
      <c r="L4" s="77" t="s">
        <v>76</v>
      </c>
      <c r="M4" s="100" t="s">
        <v>39</v>
      </c>
      <c r="N4" s="95" t="s">
        <v>40</v>
      </c>
    </row>
    <row r="5" spans="1:14" s="10" customFormat="1" ht="11.25" customHeight="1" x14ac:dyDescent="0.2">
      <c r="A5" s="9"/>
      <c r="B5" s="78"/>
      <c r="C5" s="79"/>
      <c r="D5" s="79"/>
      <c r="E5" s="79"/>
      <c r="F5" s="79"/>
      <c r="G5" s="79"/>
      <c r="H5" s="109"/>
      <c r="I5" s="79"/>
      <c r="J5" s="79"/>
      <c r="K5" s="79"/>
      <c r="L5" s="79"/>
      <c r="M5" s="101"/>
      <c r="N5" s="96"/>
    </row>
    <row r="6" spans="1:14" s="10" customFormat="1" ht="51" customHeight="1" thickBot="1" x14ac:dyDescent="0.25">
      <c r="A6" s="9"/>
      <c r="B6" s="80"/>
      <c r="C6" s="81"/>
      <c r="D6" s="81"/>
      <c r="E6" s="81"/>
      <c r="F6" s="81"/>
      <c r="G6" s="81"/>
      <c r="H6" s="110"/>
      <c r="I6" s="81"/>
      <c r="J6" s="81"/>
      <c r="K6" s="81"/>
      <c r="L6" s="81"/>
      <c r="M6" s="102"/>
      <c r="N6" s="97"/>
    </row>
    <row r="7" spans="1:14" s="10" customFormat="1" ht="12.75" hidden="1" customHeight="1" x14ac:dyDescent="0.2">
      <c r="A7" s="11"/>
      <c r="B7" s="27" t="s">
        <v>3</v>
      </c>
      <c r="C7" s="28"/>
      <c r="D7" s="28"/>
      <c r="E7" s="28" t="s">
        <v>2</v>
      </c>
      <c r="F7" s="29" t="s">
        <v>4</v>
      </c>
      <c r="G7" s="29" t="s">
        <v>5</v>
      </c>
      <c r="H7" s="37"/>
      <c r="I7" s="28" t="s">
        <v>6</v>
      </c>
      <c r="J7" s="28"/>
      <c r="K7" s="28"/>
      <c r="L7" s="28"/>
      <c r="M7" s="38"/>
      <c r="N7" s="39"/>
    </row>
    <row r="8" spans="1:14" s="13" customFormat="1" ht="12.75" customHeight="1" thickBot="1" x14ac:dyDescent="0.25">
      <c r="A8" s="12"/>
      <c r="B8" s="103">
        <v>1</v>
      </c>
      <c r="C8" s="104"/>
      <c r="D8" s="104"/>
      <c r="E8" s="104"/>
      <c r="F8" s="104"/>
      <c r="G8" s="104"/>
      <c r="H8" s="40">
        <v>2</v>
      </c>
      <c r="I8" s="72">
        <v>3</v>
      </c>
      <c r="J8" s="72">
        <v>4</v>
      </c>
      <c r="K8" s="41">
        <v>5</v>
      </c>
      <c r="L8" s="41">
        <v>6</v>
      </c>
      <c r="M8" s="42">
        <v>7</v>
      </c>
      <c r="N8" s="43">
        <v>8</v>
      </c>
    </row>
    <row r="9" spans="1:14" s="10" customFormat="1" ht="21.75" customHeight="1" x14ac:dyDescent="0.2">
      <c r="A9" s="9"/>
      <c r="B9" s="98" t="s">
        <v>41</v>
      </c>
      <c r="C9" s="99"/>
      <c r="D9" s="99"/>
      <c r="E9" s="99"/>
      <c r="F9" s="99"/>
      <c r="G9" s="99"/>
      <c r="H9" s="73">
        <v>37492.9</v>
      </c>
      <c r="I9" s="73">
        <v>38593.699999999997</v>
      </c>
      <c r="J9" s="44">
        <v>19043.5</v>
      </c>
      <c r="K9" s="44">
        <f>J9*100/H9</f>
        <v>50.792283338978848</v>
      </c>
      <c r="L9" s="45">
        <f>J9*100/I9</f>
        <v>49.343545708237357</v>
      </c>
      <c r="M9" s="46"/>
      <c r="N9" s="47"/>
    </row>
    <row r="10" spans="1:14" s="10" customFormat="1" ht="55.5" customHeight="1" x14ac:dyDescent="0.2">
      <c r="A10" s="9"/>
      <c r="B10" s="85" t="s">
        <v>49</v>
      </c>
      <c r="C10" s="86"/>
      <c r="D10" s="86"/>
      <c r="E10" s="86"/>
      <c r="F10" s="86"/>
      <c r="G10" s="86"/>
      <c r="H10" s="74">
        <v>2339.1999999999998</v>
      </c>
      <c r="I10" s="74">
        <v>2363.5</v>
      </c>
      <c r="J10" s="14">
        <v>1097.5</v>
      </c>
      <c r="K10" s="14">
        <f t="shared" ref="K10:K32" si="0">J10*100/H10</f>
        <v>46.917749658002741</v>
      </c>
      <c r="L10" s="48">
        <f>J10*100/I10</f>
        <v>46.435371271419505</v>
      </c>
      <c r="M10" s="49"/>
      <c r="N10" s="50"/>
    </row>
    <row r="11" spans="1:14" s="10" customFormat="1" ht="64.5" customHeight="1" x14ac:dyDescent="0.2">
      <c r="A11" s="9"/>
      <c r="B11" s="85" t="s">
        <v>43</v>
      </c>
      <c r="C11" s="86"/>
      <c r="D11" s="86"/>
      <c r="E11" s="86"/>
      <c r="F11" s="86"/>
      <c r="G11" s="86"/>
      <c r="H11" s="74">
        <v>10090.4</v>
      </c>
      <c r="I11" s="74">
        <v>10090.4</v>
      </c>
      <c r="J11" s="14">
        <v>5637.7</v>
      </c>
      <c r="K11" s="14">
        <f t="shared" si="0"/>
        <v>55.871917862522793</v>
      </c>
      <c r="L11" s="48">
        <f t="shared" ref="L11:L32" si="1">J11*100/I11</f>
        <v>55.871917862522793</v>
      </c>
      <c r="M11" s="51" t="s">
        <v>67</v>
      </c>
      <c r="N11" s="52" t="s">
        <v>67</v>
      </c>
    </row>
    <row r="12" spans="1:14" s="10" customFormat="1" ht="57" customHeight="1" x14ac:dyDescent="0.2">
      <c r="A12" s="9"/>
      <c r="B12" s="85" t="s">
        <v>44</v>
      </c>
      <c r="C12" s="86"/>
      <c r="D12" s="86"/>
      <c r="E12" s="86"/>
      <c r="F12" s="86"/>
      <c r="G12" s="86"/>
      <c r="H12" s="74">
        <v>5030</v>
      </c>
      <c r="I12" s="74">
        <v>5030</v>
      </c>
      <c r="J12" s="14">
        <v>3519</v>
      </c>
      <c r="K12" s="14">
        <f t="shared" si="0"/>
        <v>69.960238568588466</v>
      </c>
      <c r="L12" s="48">
        <f t="shared" si="1"/>
        <v>69.960238568588466</v>
      </c>
      <c r="M12" s="53" t="s">
        <v>65</v>
      </c>
      <c r="N12" s="54" t="s">
        <v>65</v>
      </c>
    </row>
    <row r="13" spans="1:14" s="10" customFormat="1" ht="25.5" customHeight="1" x14ac:dyDescent="0.2">
      <c r="A13" s="9"/>
      <c r="B13" s="85" t="s">
        <v>45</v>
      </c>
      <c r="C13" s="86"/>
      <c r="D13" s="86"/>
      <c r="E13" s="86"/>
      <c r="F13" s="86"/>
      <c r="G13" s="86"/>
      <c r="H13" s="74">
        <v>40754.6</v>
      </c>
      <c r="I13" s="74">
        <v>38487.9</v>
      </c>
      <c r="J13" s="14">
        <v>20550.099999999999</v>
      </c>
      <c r="K13" s="14">
        <f t="shared" si="0"/>
        <v>50.424001217040527</v>
      </c>
      <c r="L13" s="48">
        <f t="shared" si="1"/>
        <v>53.393663982706244</v>
      </c>
      <c r="M13" s="55"/>
      <c r="N13" s="56"/>
    </row>
    <row r="14" spans="1:14" s="10" customFormat="1" ht="49.5" customHeight="1" x14ac:dyDescent="0.2">
      <c r="A14" s="9"/>
      <c r="B14" s="85" t="s">
        <v>46</v>
      </c>
      <c r="C14" s="86"/>
      <c r="D14" s="86"/>
      <c r="E14" s="86"/>
      <c r="F14" s="86"/>
      <c r="G14" s="86"/>
      <c r="H14" s="74">
        <v>455568.6</v>
      </c>
      <c r="I14" s="74">
        <v>459802.9</v>
      </c>
      <c r="J14" s="14">
        <v>249411</v>
      </c>
      <c r="K14" s="14">
        <f>J14*100/H14</f>
        <v>54.747188458554874</v>
      </c>
      <c r="L14" s="48">
        <f t="shared" si="1"/>
        <v>54.243024565525793</v>
      </c>
      <c r="M14" s="53"/>
      <c r="N14" s="54"/>
    </row>
    <row r="15" spans="1:14" s="10" customFormat="1" ht="49.5" customHeight="1" x14ac:dyDescent="0.2">
      <c r="A15" s="9"/>
      <c r="B15" s="85" t="s">
        <v>47</v>
      </c>
      <c r="C15" s="86"/>
      <c r="D15" s="86"/>
      <c r="E15" s="86"/>
      <c r="F15" s="86"/>
      <c r="G15" s="86"/>
      <c r="H15" s="74">
        <v>150</v>
      </c>
      <c r="I15" s="74">
        <v>177.5</v>
      </c>
      <c r="J15" s="14">
        <v>95.5</v>
      </c>
      <c r="K15" s="14">
        <f t="shared" si="0"/>
        <v>63.666666666666664</v>
      </c>
      <c r="L15" s="48">
        <f t="shared" si="1"/>
        <v>53.802816901408448</v>
      </c>
      <c r="M15" s="53" t="s">
        <v>70</v>
      </c>
      <c r="N15" s="54" t="s">
        <v>70</v>
      </c>
    </row>
    <row r="16" spans="1:14" s="10" customFormat="1" ht="49.5" customHeight="1" x14ac:dyDescent="0.2">
      <c r="A16" s="9"/>
      <c r="B16" s="85" t="s">
        <v>48</v>
      </c>
      <c r="C16" s="86"/>
      <c r="D16" s="86"/>
      <c r="E16" s="86"/>
      <c r="F16" s="86"/>
      <c r="G16" s="86"/>
      <c r="H16" s="74">
        <v>22049.200000000001</v>
      </c>
      <c r="I16" s="74">
        <v>22643.7</v>
      </c>
      <c r="J16" s="14">
        <v>11148.9</v>
      </c>
      <c r="K16" s="14">
        <f t="shared" si="0"/>
        <v>50.563739273987267</v>
      </c>
      <c r="L16" s="48">
        <f>J16*100/I16</f>
        <v>49.236211396547382</v>
      </c>
      <c r="M16" s="57"/>
      <c r="N16" s="58"/>
    </row>
    <row r="17" spans="1:17" s="10" customFormat="1" ht="60" customHeight="1" x14ac:dyDescent="0.2">
      <c r="A17" s="9"/>
      <c r="B17" s="85" t="s">
        <v>64</v>
      </c>
      <c r="C17" s="86"/>
      <c r="D17" s="86"/>
      <c r="E17" s="86"/>
      <c r="F17" s="86"/>
      <c r="G17" s="86"/>
      <c r="H17" s="74">
        <v>256334.6</v>
      </c>
      <c r="I17" s="74">
        <v>261819.3</v>
      </c>
      <c r="J17" s="14">
        <v>138250</v>
      </c>
      <c r="K17" s="14">
        <f t="shared" si="0"/>
        <v>53.933413593014755</v>
      </c>
      <c r="L17" s="48">
        <f t="shared" si="1"/>
        <v>52.803593929095378</v>
      </c>
      <c r="M17" s="53"/>
      <c r="N17" s="54"/>
      <c r="Q17" s="59"/>
    </row>
    <row r="18" spans="1:17" s="10" customFormat="1" ht="27.75" customHeight="1" x14ac:dyDescent="0.2">
      <c r="A18" s="9"/>
      <c r="B18" s="85" t="s">
        <v>50</v>
      </c>
      <c r="C18" s="86"/>
      <c r="D18" s="86"/>
      <c r="E18" s="86"/>
      <c r="F18" s="86"/>
      <c r="G18" s="86"/>
      <c r="H18" s="74">
        <v>10000</v>
      </c>
      <c r="I18" s="74">
        <v>9585.9</v>
      </c>
      <c r="J18" s="14">
        <v>6539.2</v>
      </c>
      <c r="K18" s="14">
        <f t="shared" si="0"/>
        <v>65.391999999999996</v>
      </c>
      <c r="L18" s="48">
        <f t="shared" si="1"/>
        <v>68.216860180056131</v>
      </c>
      <c r="M18" s="55"/>
      <c r="N18" s="56"/>
    </row>
    <row r="19" spans="1:17" s="10" customFormat="1" ht="24" x14ac:dyDescent="0.2">
      <c r="A19" s="9"/>
      <c r="B19" s="85" t="s">
        <v>51</v>
      </c>
      <c r="C19" s="86"/>
      <c r="D19" s="86"/>
      <c r="E19" s="86"/>
      <c r="F19" s="86"/>
      <c r="G19" s="86"/>
      <c r="H19" s="74">
        <v>821696.2</v>
      </c>
      <c r="I19" s="74">
        <v>933477.6</v>
      </c>
      <c r="J19" s="14">
        <v>62143</v>
      </c>
      <c r="K19" s="14">
        <f t="shared" si="0"/>
        <v>7.5627707661298667</v>
      </c>
      <c r="L19" s="48">
        <f t="shared" si="1"/>
        <v>6.6571495663098936</v>
      </c>
      <c r="M19" s="53" t="s">
        <v>71</v>
      </c>
      <c r="N19" s="53" t="s">
        <v>71</v>
      </c>
    </row>
    <row r="20" spans="1:17" s="10" customFormat="1" ht="48" customHeight="1" x14ac:dyDescent="0.2">
      <c r="A20" s="9"/>
      <c r="B20" s="85" t="s">
        <v>52</v>
      </c>
      <c r="C20" s="86"/>
      <c r="D20" s="86"/>
      <c r="E20" s="86"/>
      <c r="F20" s="86"/>
      <c r="G20" s="86"/>
      <c r="H20" s="74">
        <v>32466.3</v>
      </c>
      <c r="I20" s="74">
        <v>34792.1</v>
      </c>
      <c r="J20" s="14">
        <v>18177.3</v>
      </c>
      <c r="K20" s="14">
        <f t="shared" si="0"/>
        <v>55.988209312425504</v>
      </c>
      <c r="L20" s="48">
        <f t="shared" si="1"/>
        <v>52.24548101436821</v>
      </c>
      <c r="M20" s="57"/>
      <c r="N20" s="58"/>
    </row>
    <row r="21" spans="1:17" s="10" customFormat="1" ht="58.5" customHeight="1" x14ac:dyDescent="0.2">
      <c r="A21" s="9"/>
      <c r="B21" s="85" t="s">
        <v>53</v>
      </c>
      <c r="C21" s="86"/>
      <c r="D21" s="86"/>
      <c r="E21" s="86"/>
      <c r="F21" s="86"/>
      <c r="G21" s="86"/>
      <c r="H21" s="74">
        <v>171719</v>
      </c>
      <c r="I21" s="74">
        <v>146505.9</v>
      </c>
      <c r="J21" s="14">
        <v>69945.100000000006</v>
      </c>
      <c r="K21" s="14">
        <f t="shared" si="0"/>
        <v>40.732301026677312</v>
      </c>
      <c r="L21" s="48">
        <f t="shared" si="1"/>
        <v>47.74217284082075</v>
      </c>
      <c r="M21" s="53" t="s">
        <v>65</v>
      </c>
      <c r="N21" s="53" t="s">
        <v>65</v>
      </c>
    </row>
    <row r="22" spans="1:17" s="10" customFormat="1" ht="69.75" customHeight="1" x14ac:dyDescent="0.2">
      <c r="A22" s="9"/>
      <c r="B22" s="85" t="s">
        <v>54</v>
      </c>
      <c r="C22" s="86"/>
      <c r="D22" s="86"/>
      <c r="E22" s="86"/>
      <c r="F22" s="86"/>
      <c r="G22" s="86"/>
      <c r="H22" s="74">
        <v>44168.1</v>
      </c>
      <c r="I22" s="74">
        <v>45652.2</v>
      </c>
      <c r="J22" s="14">
        <v>25533.3</v>
      </c>
      <c r="K22" s="14">
        <f t="shared" si="0"/>
        <v>57.809369205376733</v>
      </c>
      <c r="L22" s="48">
        <f t="shared" si="1"/>
        <v>55.930053754254999</v>
      </c>
      <c r="M22" s="60"/>
      <c r="N22" s="61"/>
    </row>
    <row r="23" spans="1:17" s="10" customFormat="1" ht="25.5" x14ac:dyDescent="0.2">
      <c r="A23" s="9"/>
      <c r="B23" s="85" t="s">
        <v>55</v>
      </c>
      <c r="C23" s="86"/>
      <c r="D23" s="86"/>
      <c r="E23" s="86"/>
      <c r="F23" s="86"/>
      <c r="G23" s="86"/>
      <c r="H23" s="74">
        <v>3514.1</v>
      </c>
      <c r="I23" s="74">
        <v>3514.1</v>
      </c>
      <c r="J23" s="14">
        <v>0</v>
      </c>
      <c r="K23" s="14">
        <f t="shared" si="0"/>
        <v>0</v>
      </c>
      <c r="L23" s="48">
        <f t="shared" si="1"/>
        <v>0</v>
      </c>
      <c r="M23" s="60" t="s">
        <v>71</v>
      </c>
      <c r="N23" s="61" t="s">
        <v>71</v>
      </c>
    </row>
    <row r="24" spans="1:17" s="10" customFormat="1" ht="34.5" customHeight="1" x14ac:dyDescent="0.2">
      <c r="A24" s="9"/>
      <c r="B24" s="85" t="s">
        <v>58</v>
      </c>
      <c r="C24" s="86"/>
      <c r="D24" s="86"/>
      <c r="E24" s="86"/>
      <c r="F24" s="86"/>
      <c r="G24" s="86"/>
      <c r="H24" s="74">
        <v>1446</v>
      </c>
      <c r="I24" s="74">
        <v>4236.3999999999996</v>
      </c>
      <c r="J24" s="14"/>
      <c r="K24" s="14">
        <f t="shared" si="0"/>
        <v>0</v>
      </c>
      <c r="L24" s="48">
        <f t="shared" si="1"/>
        <v>0</v>
      </c>
      <c r="M24" s="62" t="s">
        <v>71</v>
      </c>
      <c r="N24" s="63" t="s">
        <v>71</v>
      </c>
    </row>
    <row r="25" spans="1:17" s="10" customFormat="1" ht="45.75" customHeight="1" x14ac:dyDescent="0.2">
      <c r="A25" s="9"/>
      <c r="B25" s="85" t="s">
        <v>56</v>
      </c>
      <c r="C25" s="86"/>
      <c r="D25" s="86"/>
      <c r="E25" s="86"/>
      <c r="F25" s="86"/>
      <c r="G25" s="86"/>
      <c r="H25" s="74">
        <v>2328.1999999999998</v>
      </c>
      <c r="I25" s="74">
        <v>2328.1999999999998</v>
      </c>
      <c r="J25" s="14">
        <v>789.4</v>
      </c>
      <c r="K25" s="14">
        <f t="shared" si="0"/>
        <v>33.906021819431324</v>
      </c>
      <c r="L25" s="48">
        <f t="shared" si="1"/>
        <v>33.906021819431324</v>
      </c>
      <c r="M25" s="49" t="s">
        <v>68</v>
      </c>
      <c r="N25" s="49" t="s">
        <v>68</v>
      </c>
    </row>
    <row r="26" spans="1:17" s="10" customFormat="1" ht="54" customHeight="1" x14ac:dyDescent="0.2">
      <c r="A26" s="9"/>
      <c r="B26" s="85" t="s">
        <v>57</v>
      </c>
      <c r="C26" s="86"/>
      <c r="D26" s="86"/>
      <c r="E26" s="86"/>
      <c r="F26" s="86"/>
      <c r="G26" s="86"/>
      <c r="H26" s="74">
        <v>1400</v>
      </c>
      <c r="I26" s="74">
        <v>1400</v>
      </c>
      <c r="J26" s="14">
        <v>47.7</v>
      </c>
      <c r="K26" s="14">
        <f t="shared" si="0"/>
        <v>3.407142857142857</v>
      </c>
      <c r="L26" s="48">
        <f t="shared" si="1"/>
        <v>3.407142857142857</v>
      </c>
      <c r="M26" s="60" t="s">
        <v>66</v>
      </c>
      <c r="N26" s="61" t="s">
        <v>66</v>
      </c>
      <c r="Q26" s="24"/>
    </row>
    <row r="27" spans="1:17" s="10" customFormat="1" ht="51.75" customHeight="1" x14ac:dyDescent="0.2">
      <c r="A27" s="9"/>
      <c r="B27" s="85" t="s">
        <v>59</v>
      </c>
      <c r="C27" s="86"/>
      <c r="D27" s="86"/>
      <c r="E27" s="86"/>
      <c r="F27" s="86"/>
      <c r="G27" s="86"/>
      <c r="H27" s="74">
        <v>2521499</v>
      </c>
      <c r="I27" s="74">
        <v>2562109.7000000002</v>
      </c>
      <c r="J27" s="14">
        <v>1367108.5</v>
      </c>
      <c r="K27" s="14">
        <f t="shared" si="0"/>
        <v>54.218086146375626</v>
      </c>
      <c r="L27" s="48">
        <f t="shared" si="1"/>
        <v>53.358702790907039</v>
      </c>
      <c r="M27" s="57"/>
      <c r="N27" s="58"/>
      <c r="Q27" s="64"/>
    </row>
    <row r="28" spans="1:17" s="10" customFormat="1" ht="44.25" customHeight="1" x14ac:dyDescent="0.2">
      <c r="A28" s="9"/>
      <c r="B28" s="85" t="s">
        <v>60</v>
      </c>
      <c r="C28" s="86"/>
      <c r="D28" s="86"/>
      <c r="E28" s="86"/>
      <c r="F28" s="86"/>
      <c r="G28" s="86"/>
      <c r="H28" s="74">
        <v>3128.1</v>
      </c>
      <c r="I28" s="74">
        <v>3028.1</v>
      </c>
      <c r="J28" s="14"/>
      <c r="K28" s="14">
        <f t="shared" si="0"/>
        <v>0</v>
      </c>
      <c r="L28" s="48">
        <f t="shared" si="1"/>
        <v>0</v>
      </c>
      <c r="M28" s="49" t="s">
        <v>69</v>
      </c>
      <c r="N28" s="49" t="s">
        <v>69</v>
      </c>
      <c r="Q28" s="64"/>
    </row>
    <row r="29" spans="1:17" s="10" customFormat="1" ht="26.25" customHeight="1" x14ac:dyDescent="0.2">
      <c r="A29" s="9"/>
      <c r="B29" s="85" t="s">
        <v>61</v>
      </c>
      <c r="C29" s="86"/>
      <c r="D29" s="86"/>
      <c r="E29" s="86"/>
      <c r="F29" s="86"/>
      <c r="G29" s="86"/>
      <c r="H29" s="74">
        <v>515555.1</v>
      </c>
      <c r="I29" s="74">
        <v>501752.2</v>
      </c>
      <c r="J29" s="14">
        <v>277600.09999999998</v>
      </c>
      <c r="K29" s="14">
        <f t="shared" si="0"/>
        <v>53.84489456122148</v>
      </c>
      <c r="L29" s="48">
        <f t="shared" si="1"/>
        <v>55.326135092182945</v>
      </c>
      <c r="M29" s="55"/>
      <c r="N29" s="56"/>
      <c r="Q29" s="64"/>
    </row>
    <row r="30" spans="1:17" s="10" customFormat="1" ht="42.75" customHeight="1" x14ac:dyDescent="0.2">
      <c r="A30" s="9"/>
      <c r="B30" s="85" t="s">
        <v>62</v>
      </c>
      <c r="C30" s="86"/>
      <c r="D30" s="86"/>
      <c r="E30" s="86"/>
      <c r="F30" s="86"/>
      <c r="G30" s="86"/>
      <c r="H30" s="74">
        <v>115913.4</v>
      </c>
      <c r="I30" s="74">
        <v>187612.3</v>
      </c>
      <c r="J30" s="14">
        <v>32812.300000000003</v>
      </c>
      <c r="K30" s="14">
        <f>J30*100/H30</f>
        <v>28.307598603785245</v>
      </c>
      <c r="L30" s="48">
        <f t="shared" si="1"/>
        <v>17.489418337710269</v>
      </c>
      <c r="M30" s="49" t="s">
        <v>69</v>
      </c>
      <c r="N30" s="49" t="s">
        <v>69</v>
      </c>
    </row>
    <row r="31" spans="1:17" s="13" customFormat="1" ht="15" customHeight="1" x14ac:dyDescent="0.2">
      <c r="A31" s="15"/>
      <c r="B31" s="106" t="s">
        <v>9</v>
      </c>
      <c r="C31" s="107"/>
      <c r="D31" s="107"/>
      <c r="E31" s="107"/>
      <c r="F31" s="107"/>
      <c r="G31" s="107"/>
      <c r="H31" s="16">
        <f>H30+H29+H28+H27+H26+H25+H24+H23+H22+H21+H20+H19+H18+H17+H16+H15+H14+H13+H12+H11+H10+H9</f>
        <v>5074643</v>
      </c>
      <c r="I31" s="16">
        <f>I30+I29+I28+I27+I26+I25+I24+I23+I22+I21+I20+I19+I18+I17+I16+I15+I14+I13+I12+I11+I10+I9</f>
        <v>5275003.6000000024</v>
      </c>
      <c r="J31" s="16">
        <f>J30+J29+J28+J27+J26+J25+J24+J23+J22+J21+J20+J19+J18+J17+J16+J15+J14+J13+J12+J11+J10+J9</f>
        <v>2309449.1</v>
      </c>
      <c r="K31" s="16">
        <f t="shared" ref="K31:K33" si="2">J31*100/H31</f>
        <v>45.509587570987755</v>
      </c>
      <c r="L31" s="65">
        <f>J31*100/I31</f>
        <v>43.780995713443666</v>
      </c>
      <c r="M31" s="66"/>
      <c r="N31" s="67"/>
    </row>
    <row r="32" spans="1:17" s="10" customFormat="1" ht="18" customHeight="1" x14ac:dyDescent="0.2">
      <c r="A32" s="9"/>
      <c r="B32" s="85" t="s">
        <v>10</v>
      </c>
      <c r="C32" s="86"/>
      <c r="D32" s="86"/>
      <c r="E32" s="86"/>
      <c r="F32" s="86"/>
      <c r="G32" s="86"/>
      <c r="H32" s="74">
        <v>41394.1</v>
      </c>
      <c r="I32" s="74">
        <v>55691.6</v>
      </c>
      <c r="J32" s="14">
        <v>26767.4</v>
      </c>
      <c r="K32" s="14">
        <f t="shared" si="0"/>
        <v>64.664771066408022</v>
      </c>
      <c r="L32" s="48">
        <f t="shared" si="1"/>
        <v>48.063621802928992</v>
      </c>
      <c r="M32" s="55"/>
      <c r="N32" s="56"/>
    </row>
    <row r="33" spans="1:14" s="18" customFormat="1" ht="17.25" customHeight="1" thickBot="1" x14ac:dyDescent="0.25">
      <c r="A33" s="17"/>
      <c r="B33" s="93" t="s">
        <v>8</v>
      </c>
      <c r="C33" s="94"/>
      <c r="D33" s="94"/>
      <c r="E33" s="94"/>
      <c r="F33" s="94"/>
      <c r="G33" s="94"/>
      <c r="H33" s="26">
        <f>H32+H31</f>
        <v>5116037.0999999996</v>
      </c>
      <c r="I33" s="26">
        <f>I32+I31</f>
        <v>5330695.200000002</v>
      </c>
      <c r="J33" s="26">
        <f>J32+J31</f>
        <v>2336216.5</v>
      </c>
      <c r="K33" s="26">
        <f t="shared" si="2"/>
        <v>45.664573073561179</v>
      </c>
      <c r="L33" s="68">
        <f>J33*100/I33</f>
        <v>43.825737776190977</v>
      </c>
      <c r="M33" s="69"/>
      <c r="N33" s="70"/>
    </row>
    <row r="34" spans="1:14" s="10" customFormat="1" ht="12.75" customHeight="1" x14ac:dyDescent="0.2">
      <c r="A34" s="19"/>
      <c r="B34" s="20"/>
      <c r="C34" s="20"/>
      <c r="D34" s="20"/>
      <c r="E34" s="20"/>
      <c r="F34" s="21"/>
      <c r="G34" s="21"/>
      <c r="H34" s="21"/>
      <c r="I34" s="22"/>
      <c r="J34" s="22"/>
      <c r="K34" s="22"/>
      <c r="L34" s="71"/>
      <c r="M34" s="11"/>
    </row>
  </sheetData>
  <mergeCells count="35">
    <mergeCell ref="B22:G22"/>
    <mergeCell ref="B20:G20"/>
    <mergeCell ref="B18:G18"/>
    <mergeCell ref="J4:J6"/>
    <mergeCell ref="L4:L6"/>
    <mergeCell ref="H4:H6"/>
    <mergeCell ref="B19:G19"/>
    <mergeCell ref="B2:N2"/>
    <mergeCell ref="B33:G33"/>
    <mergeCell ref="B30:G30"/>
    <mergeCell ref="B28:G28"/>
    <mergeCell ref="B29:G29"/>
    <mergeCell ref="B23:G23"/>
    <mergeCell ref="B32:G32"/>
    <mergeCell ref="B31:G31"/>
    <mergeCell ref="B26:G26"/>
    <mergeCell ref="B27:G27"/>
    <mergeCell ref="B24:G24"/>
    <mergeCell ref="B25:G25"/>
    <mergeCell ref="B21:G21"/>
    <mergeCell ref="K4:K6"/>
    <mergeCell ref="B16:G16"/>
    <mergeCell ref="B17:G17"/>
    <mergeCell ref="N4:N6"/>
    <mergeCell ref="B14:G14"/>
    <mergeCell ref="B15:G15"/>
    <mergeCell ref="B11:G11"/>
    <mergeCell ref="B13:G13"/>
    <mergeCell ref="B9:G9"/>
    <mergeCell ref="M4:M6"/>
    <mergeCell ref="B12:G12"/>
    <mergeCell ref="B10:G10"/>
    <mergeCell ref="I4:I6"/>
    <mergeCell ref="B4:G6"/>
    <mergeCell ref="B8:G8"/>
  </mergeCells>
  <pageMargins left="0.78740157480314965" right="0.39370078740157483" top="0.98425196850393704" bottom="0.59055118110236227" header="0.51181102362204722" footer="0.51181102362204722"/>
  <pageSetup paperSize="9" scale="60" fitToHeight="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 по МП (2)</vt:lpstr>
      <vt:lpstr>пр по МП</vt:lpstr>
      <vt:lpstr>'пр по МП'!Заголовки_для_печати</vt:lpstr>
      <vt:lpstr>'пр по МП (2)'!Заголовки_для_печати</vt:lpstr>
      <vt:lpstr>'пр по МП'!Область_печати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Нежинская Инна Евгеньевна</cp:lastModifiedBy>
  <cp:lastPrinted>2022-04-25T06:03:02Z</cp:lastPrinted>
  <dcterms:created xsi:type="dcterms:W3CDTF">2018-04-12T10:25:35Z</dcterms:created>
  <dcterms:modified xsi:type="dcterms:W3CDTF">2022-07-04T11:28:03Z</dcterms:modified>
</cp:coreProperties>
</file>