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1 (2)" sheetId="2" state="hidden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8" i="1"/>
  <c r="B16" i="1"/>
  <c r="B27" i="2"/>
  <c r="B25" i="2"/>
  <c r="B23" i="2"/>
  <c r="B20" i="2"/>
  <c r="B17" i="2"/>
  <c r="B15" i="2"/>
  <c r="B7" i="2" s="1"/>
  <c r="B8" i="2"/>
  <c r="B6" i="2"/>
  <c r="B6" i="1"/>
  <c r="B18" i="1" l="1"/>
  <c r="B21" i="1" l="1"/>
  <c r="B23" i="1"/>
  <c r="B7" i="1"/>
  <c r="B25" i="1" l="1"/>
</calcChain>
</file>

<file path=xl/sharedStrings.xml><?xml version="1.0" encoding="utf-8"?>
<sst xmlns="http://schemas.openxmlformats.org/spreadsheetml/2006/main" count="58" uniqueCount="32">
  <si>
    <t>к пояснительной записке</t>
  </si>
  <si>
    <t>Непрограммные расходы органов местного самоуправления</t>
  </si>
  <si>
    <t>Приложение 1</t>
  </si>
  <si>
    <t xml:space="preserve">  ИСТОЧНИКИ ФИНАНСИРОВАНИЯ</t>
  </si>
  <si>
    <t>Сумма                         (тыс. рублей)</t>
  </si>
  <si>
    <t>РАСХОДЫ БЮДЖЕТА                                                                                                               (муниципальные программы и непрограммные направления)</t>
  </si>
  <si>
    <t xml:space="preserve"> 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</si>
  <si>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Субсидия на возмещение затрат по проверке работоспособности и ремонту и/или замене пожарных гидрантов, являющихся неотъемлемой частью водопроводной сети, на территории города Мегиона</t>
  </si>
  <si>
    <t>Оплата исполнительного листа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</si>
  <si>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</si>
  <si>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города Мегиона на 2019-2025 годы"</t>
  </si>
  <si>
    <t>Благоустройство объекта "Парк на берегу р.Мега" в г.Мегионе (МегаПарк)</t>
  </si>
  <si>
    <t>Муниципальная программа "Культурное пространство в  городе Мегионе на 2019-2025 годы"</t>
  </si>
  <si>
    <t>Муниципальная программа "Развитие физической культуры и спорта в 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</si>
  <si>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</si>
  <si>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На проведение капитального ремонта (с заменой) систем газораспределения, теплоснабжения, водоснабжения и водоотведения, в том числе с применением композитных материалов, для подготовки к осенне-зимнему периоду на территории города Мегиона</t>
  </si>
  <si>
    <t xml:space="preserve">Глава города </t>
  </si>
  <si>
    <t>О.А.Дейнека</t>
  </si>
  <si>
    <t>Ремонт помещения здания конно-спортивного клуба «Мустанг» г.Мегион</t>
  </si>
  <si>
    <t>Ремонт помещений здания спортивного комплекса "Финский", п.Высокий</t>
  </si>
  <si>
    <t>Приобретение серверного оборудования информационных систем</t>
  </si>
  <si>
    <t>Проведение аттестации кабинета  в здании ул.Нефтяников, 8 ( каб.207)</t>
  </si>
  <si>
    <t>Остатки средств местного бюджета  на 01.01.2022</t>
  </si>
  <si>
    <t>Приобретение комлектов защитных жалюзи взломостойких из экструдированного алюминиевого профиля с электромеханическим приводом для кабинета в здании ул.Нефтяников, 8 ( каб.207)</t>
  </si>
  <si>
    <t>Для оплаты кредиторской задолженности по разработке проектно-сметной документации по объекту "Реконструкция школы искусств пгт.Высокий, г.Мегион"</t>
  </si>
  <si>
    <t>Ремонт  муниципального жилищного фонда</t>
  </si>
  <si>
    <t>Дополнительные доходы к распределению</t>
  </si>
  <si>
    <t>Муниципальная программа "Развитие жилищной сферы на территории города Мегиона в 2019-2025 годах"</t>
  </si>
  <si>
    <t>доля софинансирования -  инженерные сети к земельным участкам в 20 мкр г.Мегиона</t>
  </si>
  <si>
    <t xml:space="preserve">доля софинансирования в рамках реализации адресной программы по переселению граждан из аварийного жилищного фонда </t>
  </si>
  <si>
    <t>приобретение жилого помещения, с целью исполнения решения суда</t>
  </si>
  <si>
    <t>проведение обследования и ремонт спорткомплекса "Финский" п.Высокий (МАУ "СШ"Вымпел"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</si>
</sst>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 ;[Red]\-#,##0.0\ "/>
    <numFmt numFmtId="166" formatCode="00.0.00.00000"/>
    <numFmt numFmtId="167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2" applyNumberFormat="0">
      <alignment horizontal="right"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7" fillId="0" borderId="0" xfId="0" applyFont="1"/>
    <xf numFmtId="164" fontId="5" fillId="2" borderId="1" xfId="14" applyNumberFormat="1" applyFont="1" applyFill="1" applyBorder="1" applyAlignment="1" applyProtection="1">
      <alignment horizontal="center" vertical="center"/>
      <protection hidden="1"/>
    </xf>
    <xf numFmtId="0" fontId="8" fillId="3" borderId="1" xfId="2" applyFont="1" applyFill="1" applyBorder="1" applyAlignment="1">
      <alignment horizontal="center" vertical="center" wrapText="1"/>
    </xf>
    <xf numFmtId="165" fontId="5" fillId="3" borderId="1" xfId="14" applyNumberFormat="1" applyFont="1" applyFill="1" applyBorder="1" applyAlignment="1" applyProtection="1">
      <alignment horizontal="center" vertical="center" wrapText="1"/>
      <protection hidden="1"/>
    </xf>
    <xf numFmtId="166" fontId="5" fillId="2" borderId="1" xfId="14" applyNumberFormat="1" applyFont="1" applyFill="1" applyBorder="1" applyAlignment="1" applyProtection="1">
      <alignment wrapText="1"/>
      <protection hidden="1"/>
    </xf>
    <xf numFmtId="164" fontId="3" fillId="0" borderId="1" xfId="14" applyNumberFormat="1" applyFont="1" applyFill="1" applyBorder="1" applyAlignment="1" applyProtection="1">
      <alignment horizontal="center" vertical="center"/>
      <protection hidden="1"/>
    </xf>
    <xf numFmtId="0" fontId="5" fillId="0" borderId="1" xfId="14" applyNumberFormat="1" applyFont="1" applyFill="1" applyBorder="1" applyAlignment="1" applyProtection="1">
      <alignment horizontal="center" vertical="center"/>
      <protection hidden="1"/>
    </xf>
    <xf numFmtId="0" fontId="5" fillId="0" borderId="1" xfId="1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4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4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4" applyNumberFormat="1" applyFont="1" applyFill="1" applyBorder="1" applyAlignment="1" applyProtection="1">
      <alignment wrapText="1"/>
      <protection hidden="1"/>
    </xf>
    <xf numFmtId="165" fontId="5" fillId="0" borderId="1" xfId="14" applyNumberFormat="1" applyFont="1" applyFill="1" applyBorder="1" applyAlignment="1" applyProtection="1">
      <alignment horizontal="center" vertical="center"/>
      <protection hidden="1"/>
    </xf>
    <xf numFmtId="165" fontId="3" fillId="0" borderId="1" xfId="14" applyNumberFormat="1" applyFont="1" applyFill="1" applyBorder="1" applyAlignment="1" applyProtection="1">
      <alignment horizontal="center" vertical="center"/>
      <protection hidden="1"/>
    </xf>
    <xf numFmtId="166" fontId="3" fillId="0" borderId="1" xfId="14" applyNumberFormat="1" applyFont="1" applyFill="1" applyBorder="1" applyAlignment="1" applyProtection="1">
      <alignment horizontal="left" wrapText="1"/>
      <protection hidden="1"/>
    </xf>
    <xf numFmtId="166" fontId="5" fillId="0" borderId="1" xfId="14" applyNumberFormat="1" applyFont="1" applyFill="1" applyBorder="1" applyAlignment="1" applyProtection="1">
      <alignment horizontal="left" wrapText="1"/>
      <protection hidden="1"/>
    </xf>
    <xf numFmtId="164" fontId="5" fillId="0" borderId="1" xfId="14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0" fontId="5" fillId="0" borderId="1" xfId="14" applyNumberFormat="1" applyFont="1" applyFill="1" applyBorder="1" applyAlignment="1" applyProtection="1">
      <alignment horizontal="left" vertical="center" wrapText="1"/>
      <protection hidden="1"/>
    </xf>
    <xf numFmtId="166" fontId="3" fillId="0" borderId="1" xfId="14" applyNumberFormat="1" applyFont="1" applyFill="1" applyBorder="1" applyAlignment="1" applyProtection="1">
      <alignment wrapText="1"/>
      <protection hidden="1"/>
    </xf>
    <xf numFmtId="0" fontId="3" fillId="2" borderId="1" xfId="14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14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/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wrapText="1"/>
    </xf>
    <xf numFmtId="165" fontId="7" fillId="0" borderId="0" xfId="0" applyNumberFormat="1" applyFont="1"/>
    <xf numFmtId="0" fontId="7" fillId="2" borderId="0" xfId="37" applyNumberFormat="1" applyFont="1" applyFill="1" applyAlignment="1" applyProtection="1">
      <alignment horizontal="right" wrapText="1"/>
      <protection hidden="1"/>
    </xf>
    <xf numFmtId="0" fontId="3" fillId="2" borderId="0" xfId="14" applyNumberFormat="1" applyFont="1" applyFill="1" applyBorder="1" applyAlignment="1" applyProtection="1">
      <alignment horizontal="right" wrapText="1"/>
      <protection hidden="1"/>
    </xf>
    <xf numFmtId="0" fontId="3" fillId="2" borderId="0" xfId="2" applyFont="1" applyFill="1" applyAlignment="1">
      <alignment horizontal="right" wrapText="1"/>
    </xf>
  </cellXfs>
  <cellStyles count="45">
    <cellStyle name="Normal" xfId="3"/>
    <cellStyle name="Данные (только для чтения)" xfId="4"/>
    <cellStyle name="Денежный 2" xfId="39"/>
    <cellStyle name="Обычный" xfId="0" builtinId="0"/>
    <cellStyle name="Обычный 10" xfId="2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13"/>
    <cellStyle name="Обычный 2" xfId="14"/>
    <cellStyle name="Обычный 2 2" xfId="15"/>
    <cellStyle name="Обычный 20" xfId="16"/>
    <cellStyle name="Обычный 21" xfId="17"/>
    <cellStyle name="Обычный 22" xfId="18"/>
    <cellStyle name="Обычный 23" xfId="19"/>
    <cellStyle name="Обычный 24" xfId="20"/>
    <cellStyle name="Обычный 25" xfId="21"/>
    <cellStyle name="Обычный 26" xfId="22"/>
    <cellStyle name="Обычный 27" xfId="23"/>
    <cellStyle name="Обычный 28" xfId="24"/>
    <cellStyle name="Обычный 29" xfId="25"/>
    <cellStyle name="Обычный 3" xfId="26"/>
    <cellStyle name="Обычный 3 2" xfId="27"/>
    <cellStyle name="Обычный 3 3" xfId="40"/>
    <cellStyle name="Обычный 3 3 2" xfId="42"/>
    <cellStyle name="Обычный 3 3 3" xfId="43"/>
    <cellStyle name="Обычный 3 3 4" xfId="44"/>
    <cellStyle name="Обычный 30" xfId="28"/>
    <cellStyle name="Обычный 31" xfId="1"/>
    <cellStyle name="Обычный 4" xfId="29"/>
    <cellStyle name="Обычный 4 2" xfId="30"/>
    <cellStyle name="Обычный 5" xfId="31"/>
    <cellStyle name="Обычный 5 2" xfId="41"/>
    <cellStyle name="Обычный 6" xfId="32"/>
    <cellStyle name="Обычный 7" xfId="33"/>
    <cellStyle name="Обычный 8" xfId="34"/>
    <cellStyle name="Обычный 9" xfId="35"/>
    <cellStyle name="Процентный 2" xfId="36"/>
    <cellStyle name="Процентный 3" xfId="38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13" zoomScale="110" zoomScaleNormal="110" workbookViewId="0">
      <selection activeCell="A21" sqref="A21"/>
    </sheetView>
  </sheetViews>
  <sheetFormatPr defaultColWidth="9.140625" defaultRowHeight="15.75" x14ac:dyDescent="0.25"/>
  <cols>
    <col min="1" max="1" width="85.5703125" style="1" customWidth="1"/>
    <col min="2" max="2" width="19.7109375" style="1" customWidth="1"/>
    <col min="3" max="3" width="9.140625" style="1"/>
    <col min="4" max="4" width="14.7109375" style="1" customWidth="1"/>
    <col min="5" max="5" width="9.5703125" style="1" bestFit="1" customWidth="1"/>
    <col min="6" max="16384" width="9.140625" style="1"/>
  </cols>
  <sheetData>
    <row r="1" spans="1:4" x14ac:dyDescent="0.25">
      <c r="A1" s="28" t="s">
        <v>2</v>
      </c>
      <c r="B1" s="28"/>
    </row>
    <row r="2" spans="1:4" x14ac:dyDescent="0.25">
      <c r="A2" s="28" t="s">
        <v>0</v>
      </c>
      <c r="B2" s="30"/>
    </row>
    <row r="3" spans="1:4" ht="24" customHeight="1" x14ac:dyDescent="0.25">
      <c r="A3" s="29"/>
      <c r="B3" s="29"/>
    </row>
    <row r="4" spans="1:4" ht="30.75" customHeight="1" x14ac:dyDescent="0.25">
      <c r="A4" s="7" t="s">
        <v>3</v>
      </c>
      <c r="B4" s="8" t="s">
        <v>4</v>
      </c>
    </row>
    <row r="5" spans="1:4" ht="36.75" customHeight="1" x14ac:dyDescent="0.25">
      <c r="A5" s="9" t="s">
        <v>22</v>
      </c>
      <c r="B5" s="10">
        <v>25700</v>
      </c>
    </row>
    <row r="6" spans="1:4" ht="36.75" customHeight="1" x14ac:dyDescent="0.25">
      <c r="A6" s="9" t="s">
        <v>26</v>
      </c>
      <c r="B6" s="10">
        <f>10778.9+130.4</f>
        <v>10909.3</v>
      </c>
    </row>
    <row r="7" spans="1:4" ht="31.5" customHeight="1" x14ac:dyDescent="0.25">
      <c r="A7" s="3" t="s">
        <v>5</v>
      </c>
      <c r="B7" s="4">
        <f>B8+B16+B18+B21+B23+B25+B12</f>
        <v>36609.300000000003</v>
      </c>
      <c r="D7" s="27"/>
    </row>
    <row r="8" spans="1:4" ht="45.75" customHeight="1" x14ac:dyDescent="0.25">
      <c r="A8" s="11" t="s">
        <v>6</v>
      </c>
      <c r="B8" s="12">
        <f>SUM(B9:B11)</f>
        <v>2200</v>
      </c>
    </row>
    <row r="9" spans="1:4" ht="45.75" customHeight="1" x14ac:dyDescent="0.25">
      <c r="A9" s="9" t="s">
        <v>7</v>
      </c>
      <c r="B9" s="13">
        <v>500</v>
      </c>
    </row>
    <row r="10" spans="1:4" ht="25.5" customHeight="1" x14ac:dyDescent="0.25">
      <c r="A10" s="9" t="s">
        <v>25</v>
      </c>
      <c r="B10" s="13">
        <v>1000</v>
      </c>
    </row>
    <row r="11" spans="1:4" ht="66.75" customHeight="1" x14ac:dyDescent="0.25">
      <c r="A11" s="25" t="s">
        <v>15</v>
      </c>
      <c r="B11" s="13">
        <v>700</v>
      </c>
    </row>
    <row r="12" spans="1:4" ht="36" customHeight="1" x14ac:dyDescent="0.25">
      <c r="A12" s="11" t="s">
        <v>27</v>
      </c>
      <c r="B12" s="12">
        <f>B13+B15+B14</f>
        <v>12978.9</v>
      </c>
    </row>
    <row r="13" spans="1:4" ht="31.5" customHeight="1" x14ac:dyDescent="0.25">
      <c r="A13" s="26" t="s">
        <v>28</v>
      </c>
      <c r="B13" s="13">
        <v>7518.3</v>
      </c>
    </row>
    <row r="14" spans="1:4" ht="32.25" customHeight="1" x14ac:dyDescent="0.25">
      <c r="A14" s="26" t="s">
        <v>29</v>
      </c>
      <c r="B14" s="13">
        <v>3260.6</v>
      </c>
    </row>
    <row r="15" spans="1:4" ht="32.25" customHeight="1" x14ac:dyDescent="0.25">
      <c r="A15" s="26" t="s">
        <v>30</v>
      </c>
      <c r="B15" s="13">
        <v>2200</v>
      </c>
    </row>
    <row r="16" spans="1:4" ht="36.75" customHeight="1" x14ac:dyDescent="0.25">
      <c r="A16" s="11" t="s">
        <v>13</v>
      </c>
      <c r="B16" s="16">
        <f>B17</f>
        <v>933</v>
      </c>
    </row>
    <row r="17" spans="1:5" ht="29.25" customHeight="1" x14ac:dyDescent="0.25">
      <c r="A17" s="9" t="s">
        <v>31</v>
      </c>
      <c r="B17" s="6">
        <v>933</v>
      </c>
    </row>
    <row r="18" spans="1:5" ht="33" customHeight="1" x14ac:dyDescent="0.25">
      <c r="A18" s="11" t="s">
        <v>14</v>
      </c>
      <c r="B18" s="16">
        <f>SUM(B19+B20)</f>
        <v>1300</v>
      </c>
    </row>
    <row r="19" spans="1:5" ht="29.25" customHeight="1" x14ac:dyDescent="0.25">
      <c r="A19" s="19" t="s">
        <v>20</v>
      </c>
      <c r="B19" s="6">
        <v>1000</v>
      </c>
    </row>
    <row r="20" spans="1:5" ht="29.25" customHeight="1" x14ac:dyDescent="0.25">
      <c r="A20" s="19" t="s">
        <v>21</v>
      </c>
      <c r="B20" s="6">
        <v>300</v>
      </c>
    </row>
    <row r="21" spans="1:5" s="17" customFormat="1" ht="35.25" customHeight="1" x14ac:dyDescent="0.25">
      <c r="A21" s="15" t="s">
        <v>9</v>
      </c>
      <c r="B21" s="16">
        <f>B22</f>
        <v>360</v>
      </c>
    </row>
    <row r="22" spans="1:5" s="17" customFormat="1" ht="56.25" customHeight="1" x14ac:dyDescent="0.25">
      <c r="A22" s="9" t="s">
        <v>23</v>
      </c>
      <c r="B22" s="6">
        <v>360</v>
      </c>
    </row>
    <row r="23" spans="1:5" s="17" customFormat="1" ht="41.25" customHeight="1" x14ac:dyDescent="0.25">
      <c r="A23" s="18" t="s">
        <v>10</v>
      </c>
      <c r="B23" s="16">
        <f>B24</f>
        <v>15000</v>
      </c>
    </row>
    <row r="24" spans="1:5" s="17" customFormat="1" ht="28.5" customHeight="1" x14ac:dyDescent="0.25">
      <c r="A24" s="9" t="s">
        <v>11</v>
      </c>
      <c r="B24" s="6">
        <v>15000</v>
      </c>
      <c r="E24" s="22"/>
    </row>
    <row r="25" spans="1:5" ht="29.25" customHeight="1" x14ac:dyDescent="0.25">
      <c r="A25" s="5" t="s">
        <v>1</v>
      </c>
      <c r="B25" s="2">
        <f>SUM(B26)</f>
        <v>3837.4</v>
      </c>
    </row>
    <row r="26" spans="1:5" ht="29.25" customHeight="1" x14ac:dyDescent="0.25">
      <c r="A26" s="14" t="s">
        <v>8</v>
      </c>
      <c r="B26" s="13">
        <v>3837.4</v>
      </c>
    </row>
    <row r="29" spans="1:5" x14ac:dyDescent="0.25">
      <c r="A29" s="23" t="s">
        <v>16</v>
      </c>
      <c r="B29" s="23" t="s">
        <v>17</v>
      </c>
    </row>
  </sheetData>
  <mergeCells count="3">
    <mergeCell ref="A1:B1"/>
    <mergeCell ref="A3:B3"/>
    <mergeCell ref="A2:B2"/>
  </mergeCells>
  <pageMargins left="0.98425196850393704" right="0" top="0.59055118110236227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110" zoomScaleNormal="110" workbookViewId="0">
      <selection activeCell="A11" sqref="A11"/>
    </sheetView>
  </sheetViews>
  <sheetFormatPr defaultColWidth="9.140625" defaultRowHeight="15.75" x14ac:dyDescent="0.25"/>
  <cols>
    <col min="1" max="1" width="85.5703125" style="1" customWidth="1"/>
    <col min="2" max="2" width="19.7109375" style="1" customWidth="1"/>
    <col min="3" max="4" width="9.140625" style="1"/>
    <col min="5" max="5" width="9.5703125" style="1" bestFit="1" customWidth="1"/>
    <col min="6" max="16384" width="9.140625" style="1"/>
  </cols>
  <sheetData>
    <row r="1" spans="1:2" x14ac:dyDescent="0.25">
      <c r="A1" s="28" t="s">
        <v>2</v>
      </c>
      <c r="B1" s="28"/>
    </row>
    <row r="2" spans="1:2" x14ac:dyDescent="0.25">
      <c r="A2" s="28" t="s">
        <v>0</v>
      </c>
      <c r="B2" s="30"/>
    </row>
    <row r="3" spans="1:2" ht="24" customHeight="1" x14ac:dyDescent="0.25">
      <c r="A3" s="29"/>
      <c r="B3" s="29"/>
    </row>
    <row r="4" spans="1:2" ht="30.75" customHeight="1" x14ac:dyDescent="0.25">
      <c r="A4" s="7" t="s">
        <v>3</v>
      </c>
      <c r="B4" s="8" t="s">
        <v>4</v>
      </c>
    </row>
    <row r="5" spans="1:2" ht="36.75" customHeight="1" x14ac:dyDescent="0.25">
      <c r="A5" s="9" t="s">
        <v>22</v>
      </c>
      <c r="B5" s="10">
        <v>25700</v>
      </c>
    </row>
    <row r="6" spans="1:2" ht="36.75" customHeight="1" x14ac:dyDescent="0.25">
      <c r="A6" s="9" t="s">
        <v>26</v>
      </c>
      <c r="B6" s="10">
        <f>10778.9+130.4</f>
        <v>10909.3</v>
      </c>
    </row>
    <row r="7" spans="1:2" ht="31.5" customHeight="1" x14ac:dyDescent="0.25">
      <c r="A7" s="3" t="s">
        <v>5</v>
      </c>
      <c r="B7" s="4">
        <f>B8+B15+B17+B20+B23+B25+B27+B12</f>
        <v>36478.9</v>
      </c>
    </row>
    <row r="8" spans="1:2" ht="45.75" customHeight="1" x14ac:dyDescent="0.25">
      <c r="A8" s="11" t="s">
        <v>6</v>
      </c>
      <c r="B8" s="12">
        <f>SUM(B9:B11)</f>
        <v>2500</v>
      </c>
    </row>
    <row r="9" spans="1:2" ht="45.75" customHeight="1" x14ac:dyDescent="0.25">
      <c r="A9" s="9" t="s">
        <v>7</v>
      </c>
      <c r="B9" s="13">
        <v>500</v>
      </c>
    </row>
    <row r="10" spans="1:2" ht="25.5" customHeight="1" x14ac:dyDescent="0.25">
      <c r="A10" s="9" t="s">
        <v>25</v>
      </c>
      <c r="B10" s="13">
        <v>1000</v>
      </c>
    </row>
    <row r="11" spans="1:2" ht="66.75" customHeight="1" x14ac:dyDescent="0.25">
      <c r="A11" s="25" t="s">
        <v>15</v>
      </c>
      <c r="B11" s="13">
        <v>1000</v>
      </c>
    </row>
    <row r="12" spans="1:2" ht="36" customHeight="1" x14ac:dyDescent="0.25">
      <c r="A12" s="11" t="s">
        <v>27</v>
      </c>
      <c r="B12" s="12">
        <v>10778.9</v>
      </c>
    </row>
    <row r="13" spans="1:2" ht="31.5" customHeight="1" x14ac:dyDescent="0.25">
      <c r="A13" s="26" t="s">
        <v>28</v>
      </c>
      <c r="B13" s="13">
        <v>7518.3</v>
      </c>
    </row>
    <row r="14" spans="1:2" ht="32.25" customHeight="1" x14ac:dyDescent="0.25">
      <c r="A14" s="26" t="s">
        <v>29</v>
      </c>
      <c r="B14" s="13">
        <v>3260.6</v>
      </c>
    </row>
    <row r="15" spans="1:2" ht="33" customHeight="1" x14ac:dyDescent="0.25">
      <c r="A15" s="11" t="s">
        <v>12</v>
      </c>
      <c r="B15" s="12">
        <f>B16</f>
        <v>1169.5999999999999</v>
      </c>
    </row>
    <row r="16" spans="1:2" ht="45.75" customHeight="1" x14ac:dyDescent="0.25">
      <c r="A16" s="20" t="s">
        <v>24</v>
      </c>
      <c r="B16" s="21">
        <v>1169.5999999999999</v>
      </c>
    </row>
    <row r="17" spans="1:5" ht="36.75" customHeight="1" x14ac:dyDescent="0.25">
      <c r="A17" s="11" t="s">
        <v>13</v>
      </c>
      <c r="B17" s="16">
        <f>SUM(B18+B19)</f>
        <v>1233</v>
      </c>
    </row>
    <row r="18" spans="1:5" ht="33.75" customHeight="1" x14ac:dyDescent="0.25">
      <c r="A18" s="24" t="s">
        <v>18</v>
      </c>
      <c r="B18" s="6">
        <v>300</v>
      </c>
    </row>
    <row r="19" spans="1:5" ht="29.25" customHeight="1" x14ac:dyDescent="0.25">
      <c r="A19" s="9" t="s">
        <v>19</v>
      </c>
      <c r="B19" s="6">
        <v>933</v>
      </c>
    </row>
    <row r="20" spans="1:5" ht="33" customHeight="1" x14ac:dyDescent="0.25">
      <c r="A20" s="11" t="s">
        <v>14</v>
      </c>
      <c r="B20" s="16">
        <f>SUM(B21+B22)</f>
        <v>1600</v>
      </c>
    </row>
    <row r="21" spans="1:5" ht="29.25" customHeight="1" x14ac:dyDescent="0.25">
      <c r="A21" s="19" t="s">
        <v>20</v>
      </c>
      <c r="B21" s="6">
        <v>1300</v>
      </c>
    </row>
    <row r="22" spans="1:5" ht="29.25" customHeight="1" x14ac:dyDescent="0.25">
      <c r="A22" s="19" t="s">
        <v>21</v>
      </c>
      <c r="B22" s="6">
        <v>300</v>
      </c>
    </row>
    <row r="23" spans="1:5" s="17" customFormat="1" ht="35.25" customHeight="1" x14ac:dyDescent="0.25">
      <c r="A23" s="15" t="s">
        <v>9</v>
      </c>
      <c r="B23" s="16">
        <f>B24</f>
        <v>360</v>
      </c>
    </row>
    <row r="24" spans="1:5" s="17" customFormat="1" ht="56.25" customHeight="1" x14ac:dyDescent="0.25">
      <c r="A24" s="9" t="s">
        <v>23</v>
      </c>
      <c r="B24" s="6">
        <v>360</v>
      </c>
    </row>
    <row r="25" spans="1:5" s="17" customFormat="1" ht="41.25" customHeight="1" x14ac:dyDescent="0.25">
      <c r="A25" s="18" t="s">
        <v>10</v>
      </c>
      <c r="B25" s="16">
        <f>B26</f>
        <v>15000</v>
      </c>
    </row>
    <row r="26" spans="1:5" s="17" customFormat="1" ht="28.5" customHeight="1" x14ac:dyDescent="0.25">
      <c r="A26" s="9" t="s">
        <v>11</v>
      </c>
      <c r="B26" s="6">
        <v>15000</v>
      </c>
      <c r="E26" s="22"/>
    </row>
    <row r="27" spans="1:5" ht="29.25" customHeight="1" x14ac:dyDescent="0.25">
      <c r="A27" s="5" t="s">
        <v>1</v>
      </c>
      <c r="B27" s="2">
        <f>SUM(B28)</f>
        <v>3837.4</v>
      </c>
    </row>
    <row r="28" spans="1:5" ht="29.25" customHeight="1" x14ac:dyDescent="0.25">
      <c r="A28" s="14" t="s">
        <v>8</v>
      </c>
      <c r="B28" s="13">
        <v>3837.4</v>
      </c>
    </row>
    <row r="31" spans="1:5" x14ac:dyDescent="0.25">
      <c r="A31" s="23" t="s">
        <v>16</v>
      </c>
      <c r="B31" s="23" t="s">
        <v>17</v>
      </c>
    </row>
  </sheetData>
  <mergeCells count="3">
    <mergeCell ref="A1:B1"/>
    <mergeCell ref="A2:B2"/>
    <mergeCell ref="A3:B3"/>
  </mergeCells>
  <pageMargins left="0.98425196850393704" right="0" top="0.59055118110236227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2022-01-31T07:22:35Z</dcterms:modified>
</cp:coreProperties>
</file>