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62913" iterate="1"/>
</workbook>
</file>

<file path=xl/calcChain.xml><?xml version="1.0" encoding="utf-8"?>
<calcChain xmlns="http://schemas.openxmlformats.org/spreadsheetml/2006/main">
  <c r="E57" i="1" l="1"/>
  <c r="D57" i="1"/>
  <c r="C53" i="1" l="1"/>
  <c r="C60" i="1" l="1"/>
  <c r="E53" i="1" l="1"/>
  <c r="E61" i="1" l="1"/>
  <c r="D61" i="1"/>
  <c r="E59" i="1"/>
  <c r="E58" i="1" s="1"/>
  <c r="D59" i="1"/>
  <c r="D58" i="1"/>
  <c r="E56" i="1"/>
  <c r="E55" i="1" s="1"/>
  <c r="E54" i="1" s="1"/>
  <c r="D56" i="1"/>
  <c r="D55" i="1" s="1"/>
  <c r="D54" i="1" s="1"/>
  <c r="E52" i="1"/>
  <c r="E51" i="1" s="1"/>
  <c r="D52" i="1"/>
  <c r="D51" i="1" s="1"/>
  <c r="D47" i="1" s="1"/>
  <c r="E49" i="1"/>
  <c r="E48" i="1" s="1"/>
  <c r="D49" i="1"/>
  <c r="D48" i="1" s="1"/>
  <c r="E41" i="1"/>
  <c r="E40" i="1" s="1"/>
  <c r="D41" i="1"/>
  <c r="D40" i="1" s="1"/>
  <c r="E38" i="1"/>
  <c r="D38" i="1"/>
  <c r="E36" i="1"/>
  <c r="E35" i="1" s="1"/>
  <c r="E34" i="1" s="1"/>
  <c r="D36" i="1"/>
  <c r="E32" i="1"/>
  <c r="E31" i="1" s="1"/>
  <c r="D32" i="1"/>
  <c r="D31" i="1" s="1"/>
  <c r="E29" i="1"/>
  <c r="E28" i="1" s="1"/>
  <c r="D29" i="1"/>
  <c r="D28" i="1" s="1"/>
  <c r="E25" i="1"/>
  <c r="E22" i="1" s="1"/>
  <c r="D25" i="1"/>
  <c r="D22" i="1" s="1"/>
  <c r="E23" i="1"/>
  <c r="D23" i="1"/>
  <c r="D20" i="1"/>
  <c r="E20" i="1"/>
  <c r="D18" i="1"/>
  <c r="E18" i="1"/>
  <c r="E15" i="1"/>
  <c r="D15" i="1"/>
  <c r="E14" i="1"/>
  <c r="E12" i="1" s="1"/>
  <c r="D14" i="1"/>
  <c r="D12" i="1" s="1"/>
  <c r="D17" i="1" l="1"/>
  <c r="D11" i="1" s="1"/>
  <c r="E17" i="1"/>
  <c r="E11" i="1" s="1"/>
  <c r="D46" i="1"/>
  <c r="D35" i="1"/>
  <c r="D34" i="1" s="1"/>
  <c r="D27" i="1" s="1"/>
  <c r="E27" i="1"/>
  <c r="E47" i="1"/>
  <c r="E46" i="1" s="1"/>
  <c r="D63" i="1" l="1"/>
  <c r="E63" i="1"/>
  <c r="C61" i="1" l="1"/>
  <c r="C56" i="1"/>
  <c r="C55" i="1" s="1"/>
  <c r="C49" i="1"/>
  <c r="C41" i="1"/>
  <c r="C38" i="1"/>
  <c r="C36" i="1"/>
  <c r="C32" i="1"/>
  <c r="C29" i="1"/>
  <c r="C25" i="1"/>
  <c r="C23" i="1"/>
  <c r="C20" i="1"/>
  <c r="C59" i="1" s="1"/>
  <c r="C15" i="1"/>
  <c r="C14" i="1"/>
  <c r="C12" i="1"/>
  <c r="C22" i="1" l="1"/>
  <c r="C40" i="1"/>
  <c r="C48" i="1"/>
  <c r="C58" i="1"/>
  <c r="C54" i="1" s="1"/>
  <c r="C35" i="1"/>
  <c r="C28" i="1"/>
  <c r="C31" i="1"/>
  <c r="C34" i="1" l="1"/>
  <c r="C27" i="1"/>
  <c r="C52" i="1" l="1"/>
  <c r="C18" i="1" l="1"/>
  <c r="C51" i="1"/>
  <c r="C17" i="1" l="1"/>
  <c r="C11" i="1" s="1"/>
  <c r="C47" i="1"/>
  <c r="C46" i="1" s="1"/>
  <c r="C63" i="1" l="1"/>
</calcChain>
</file>

<file path=xl/sharedStrings.xml><?xml version="1.0" encoding="utf-8"?>
<sst xmlns="http://schemas.openxmlformats.org/spreadsheetml/2006/main" count="119" uniqueCount="116">
  <si>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</si>
  <si>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</si>
  <si>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</si>
  <si>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</si>
  <si>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</si>
  <si>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</si>
  <si>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</si>
  <si>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</si>
  <si>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</si>
  <si>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</si>
  <si>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</si>
  <si>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</si>
  <si>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</si>
  <si>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</si>
  <si>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</si>
  <si>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</si>
  <si>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</si>
  <si>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</si>
  <si>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</si>
  <si>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</si>
  <si>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</si>
  <si>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</si>
  <si>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</si>
  <si>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</si>
  <si>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</si>
  <si>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</si>
  <si>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</si>
  <si>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</si>
  <si>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</si>
  <si>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</si>
  <si>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</si>
  <si>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</si>
  <si>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</si>
  <si>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</si>
  <si>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</si>
  <si>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</si>
  <si>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</si>
  <si>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</si>
  <si>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</si>
  <si>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</si>
  <si>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</si>
  <si>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</si>
  <si>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</si>
  <si>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</si>
  <si>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</si>
  <si>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</si>
  <si>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</si>
  <si>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</si>
  <si>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</si>
  <si>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</si>
  <si>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</si>
  <si>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</si>
  <si>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</si>
  <si>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</si>
  <si>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</si>
  <si>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</si>
  <si>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</si>
  <si>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</si>
  <si>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</si>
  <si>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</si>
  <si>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</si>
  <si>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</si>
  <si>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</si>
  <si>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</si>
  <si>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</si>
  <si>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</si>
  <si>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</si>
  <si>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</si>
  <si>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</si>
  <si>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</si>
  <si>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</si>
  <si>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</si>
  <si>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</si>
  <si>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</si>
  <si>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</si>
  <si>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</si>
  <si>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</si>
  <si>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</si>
  <si>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</si>
  <si>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</si>
  <si>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</si>
  <si>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</si>
  <si>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</si>
  <si>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</si>
  <si>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</si>
  <si>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</si>
  <si>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</si>
  <si>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</si>
  <si>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</si>
  <si>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</si>
  <si>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</si>
  <si>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</si>
  <si>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</si>
  <si>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</si>
  <si>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</si>
  <si>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</si>
  <si>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</si>
  <si>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</si>
  <si>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</si>
  <si>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</si>
  <si>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</si>
  <si>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</si>
  <si>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</si>
  <si>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</si>
  <si>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</si>
  <si>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</si>
  <si>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</si>
  <si>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</si>
  <si>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</si>
  <si>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</si>
  <si>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рублей</t>
  </si>
  <si>
    <t xml:space="preserve">Сумма на 2022 год  </t>
  </si>
  <si>
    <t xml:space="preserve">Сумма на 2023 год  </t>
  </si>
  <si>
    <t>5</t>
  </si>
  <si>
    <t xml:space="preserve">Сумма на 2024 год  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</si>
  <si>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2022 год и плановый период 2023 и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</si>
</sst>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5" fillId="3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B30" zoomScaleNormal="100" workbookViewId="0">
      <selection activeCell="D54" sqref="D54"/>
    </sheetView>
  </sheetViews>
  <sheetFormatPr defaultRowHeight="15" x14ac:dyDescent="0.25"/>
  <cols>
    <col min="1" max="1" width="67" style="2" customWidth="1"/>
    <col min="2" max="2" width="29.7109375" style="2" customWidth="1"/>
    <col min="3" max="3" width="19" style="2" customWidth="1"/>
    <col min="4" max="4" width="17.85546875" style="2" customWidth="1"/>
    <col min="5" max="5" width="18" style="2" customWidth="1"/>
    <col min="6" max="239" width="9.140625" style="2"/>
    <col min="240" max="240" width="67" style="2" customWidth="1"/>
    <col min="241" max="241" width="29.7109375" style="2" customWidth="1"/>
    <col min="242" max="242" width="20.7109375" style="2" customWidth="1"/>
    <col min="243" max="244" width="0" style="2" hidden="1" customWidth="1"/>
    <col min="245" max="495" width="9.140625" style="2"/>
    <col min="496" max="496" width="67" style="2" customWidth="1"/>
    <col min="497" max="497" width="29.7109375" style="2" customWidth="1"/>
    <col min="498" max="498" width="20.7109375" style="2" customWidth="1"/>
    <col min="499" max="500" width="0" style="2" hidden="1" customWidth="1"/>
    <col min="501" max="751" width="9.140625" style="2"/>
    <col min="752" max="752" width="67" style="2" customWidth="1"/>
    <col min="753" max="753" width="29.7109375" style="2" customWidth="1"/>
    <col min="754" max="754" width="20.7109375" style="2" customWidth="1"/>
    <col min="755" max="756" width="0" style="2" hidden="1" customWidth="1"/>
    <col min="757" max="1007" width="9.140625" style="2"/>
    <col min="1008" max="1008" width="67" style="2" customWidth="1"/>
    <col min="1009" max="1009" width="29.7109375" style="2" customWidth="1"/>
    <col min="1010" max="1010" width="20.7109375" style="2" customWidth="1"/>
    <col min="1011" max="1012" width="0" style="2" hidden="1" customWidth="1"/>
    <col min="1013" max="1263" width="9.140625" style="2"/>
    <col min="1264" max="1264" width="67" style="2" customWidth="1"/>
    <col min="1265" max="1265" width="29.7109375" style="2" customWidth="1"/>
    <col min="1266" max="1266" width="20.7109375" style="2" customWidth="1"/>
    <col min="1267" max="1268" width="0" style="2" hidden="1" customWidth="1"/>
    <col min="1269" max="1519" width="9.140625" style="2"/>
    <col min="1520" max="1520" width="67" style="2" customWidth="1"/>
    <col min="1521" max="1521" width="29.7109375" style="2" customWidth="1"/>
    <col min="1522" max="1522" width="20.7109375" style="2" customWidth="1"/>
    <col min="1523" max="1524" width="0" style="2" hidden="1" customWidth="1"/>
    <col min="1525" max="1775" width="9.140625" style="2"/>
    <col min="1776" max="1776" width="67" style="2" customWidth="1"/>
    <col min="1777" max="1777" width="29.7109375" style="2" customWidth="1"/>
    <col min="1778" max="1778" width="20.7109375" style="2" customWidth="1"/>
    <col min="1779" max="1780" width="0" style="2" hidden="1" customWidth="1"/>
    <col min="1781" max="2031" width="9.140625" style="2"/>
    <col min="2032" max="2032" width="67" style="2" customWidth="1"/>
    <col min="2033" max="2033" width="29.7109375" style="2" customWidth="1"/>
    <col min="2034" max="2034" width="20.7109375" style="2" customWidth="1"/>
    <col min="2035" max="2036" width="0" style="2" hidden="1" customWidth="1"/>
    <col min="2037" max="2287" width="9.140625" style="2"/>
    <col min="2288" max="2288" width="67" style="2" customWidth="1"/>
    <col min="2289" max="2289" width="29.7109375" style="2" customWidth="1"/>
    <col min="2290" max="2290" width="20.7109375" style="2" customWidth="1"/>
    <col min="2291" max="2292" width="0" style="2" hidden="1" customWidth="1"/>
    <col min="2293" max="2543" width="9.140625" style="2"/>
    <col min="2544" max="2544" width="67" style="2" customWidth="1"/>
    <col min="2545" max="2545" width="29.7109375" style="2" customWidth="1"/>
    <col min="2546" max="2546" width="20.7109375" style="2" customWidth="1"/>
    <col min="2547" max="2548" width="0" style="2" hidden="1" customWidth="1"/>
    <col min="2549" max="2799" width="9.140625" style="2"/>
    <col min="2800" max="2800" width="67" style="2" customWidth="1"/>
    <col min="2801" max="2801" width="29.7109375" style="2" customWidth="1"/>
    <col min="2802" max="2802" width="20.7109375" style="2" customWidth="1"/>
    <col min="2803" max="2804" width="0" style="2" hidden="1" customWidth="1"/>
    <col min="2805" max="3055" width="9.140625" style="2"/>
    <col min="3056" max="3056" width="67" style="2" customWidth="1"/>
    <col min="3057" max="3057" width="29.7109375" style="2" customWidth="1"/>
    <col min="3058" max="3058" width="20.7109375" style="2" customWidth="1"/>
    <col min="3059" max="3060" width="0" style="2" hidden="1" customWidth="1"/>
    <col min="3061" max="3311" width="9.140625" style="2"/>
    <col min="3312" max="3312" width="67" style="2" customWidth="1"/>
    <col min="3313" max="3313" width="29.7109375" style="2" customWidth="1"/>
    <col min="3314" max="3314" width="20.7109375" style="2" customWidth="1"/>
    <col min="3315" max="3316" width="0" style="2" hidden="1" customWidth="1"/>
    <col min="3317" max="3567" width="9.140625" style="2"/>
    <col min="3568" max="3568" width="67" style="2" customWidth="1"/>
    <col min="3569" max="3569" width="29.7109375" style="2" customWidth="1"/>
    <col min="3570" max="3570" width="20.7109375" style="2" customWidth="1"/>
    <col min="3571" max="3572" width="0" style="2" hidden="1" customWidth="1"/>
    <col min="3573" max="3823" width="9.140625" style="2"/>
    <col min="3824" max="3824" width="67" style="2" customWidth="1"/>
    <col min="3825" max="3825" width="29.7109375" style="2" customWidth="1"/>
    <col min="3826" max="3826" width="20.7109375" style="2" customWidth="1"/>
    <col min="3827" max="3828" width="0" style="2" hidden="1" customWidth="1"/>
    <col min="3829" max="4079" width="9.140625" style="2"/>
    <col min="4080" max="4080" width="67" style="2" customWidth="1"/>
    <col min="4081" max="4081" width="29.7109375" style="2" customWidth="1"/>
    <col min="4082" max="4082" width="20.7109375" style="2" customWidth="1"/>
    <col min="4083" max="4084" width="0" style="2" hidden="1" customWidth="1"/>
    <col min="4085" max="4335" width="9.140625" style="2"/>
    <col min="4336" max="4336" width="67" style="2" customWidth="1"/>
    <col min="4337" max="4337" width="29.7109375" style="2" customWidth="1"/>
    <col min="4338" max="4338" width="20.7109375" style="2" customWidth="1"/>
    <col min="4339" max="4340" width="0" style="2" hidden="1" customWidth="1"/>
    <col min="4341" max="4591" width="9.140625" style="2"/>
    <col min="4592" max="4592" width="67" style="2" customWidth="1"/>
    <col min="4593" max="4593" width="29.7109375" style="2" customWidth="1"/>
    <col min="4594" max="4594" width="20.7109375" style="2" customWidth="1"/>
    <col min="4595" max="4596" width="0" style="2" hidden="1" customWidth="1"/>
    <col min="4597" max="4847" width="9.140625" style="2"/>
    <col min="4848" max="4848" width="67" style="2" customWidth="1"/>
    <col min="4849" max="4849" width="29.7109375" style="2" customWidth="1"/>
    <col min="4850" max="4850" width="20.7109375" style="2" customWidth="1"/>
    <col min="4851" max="4852" width="0" style="2" hidden="1" customWidth="1"/>
    <col min="4853" max="5103" width="9.140625" style="2"/>
    <col min="5104" max="5104" width="67" style="2" customWidth="1"/>
    <col min="5105" max="5105" width="29.7109375" style="2" customWidth="1"/>
    <col min="5106" max="5106" width="20.7109375" style="2" customWidth="1"/>
    <col min="5107" max="5108" width="0" style="2" hidden="1" customWidth="1"/>
    <col min="5109" max="5359" width="9.140625" style="2"/>
    <col min="5360" max="5360" width="67" style="2" customWidth="1"/>
    <col min="5361" max="5361" width="29.7109375" style="2" customWidth="1"/>
    <col min="5362" max="5362" width="20.7109375" style="2" customWidth="1"/>
    <col min="5363" max="5364" width="0" style="2" hidden="1" customWidth="1"/>
    <col min="5365" max="5615" width="9.140625" style="2"/>
    <col min="5616" max="5616" width="67" style="2" customWidth="1"/>
    <col min="5617" max="5617" width="29.7109375" style="2" customWidth="1"/>
    <col min="5618" max="5618" width="20.7109375" style="2" customWidth="1"/>
    <col min="5619" max="5620" width="0" style="2" hidden="1" customWidth="1"/>
    <col min="5621" max="5871" width="9.140625" style="2"/>
    <col min="5872" max="5872" width="67" style="2" customWidth="1"/>
    <col min="5873" max="5873" width="29.7109375" style="2" customWidth="1"/>
    <col min="5874" max="5874" width="20.7109375" style="2" customWidth="1"/>
    <col min="5875" max="5876" width="0" style="2" hidden="1" customWidth="1"/>
    <col min="5877" max="6127" width="9.140625" style="2"/>
    <col min="6128" max="6128" width="67" style="2" customWidth="1"/>
    <col min="6129" max="6129" width="29.7109375" style="2" customWidth="1"/>
    <col min="6130" max="6130" width="20.7109375" style="2" customWidth="1"/>
    <col min="6131" max="6132" width="0" style="2" hidden="1" customWidth="1"/>
    <col min="6133" max="6383" width="9.140625" style="2"/>
    <col min="6384" max="6384" width="67" style="2" customWidth="1"/>
    <col min="6385" max="6385" width="29.7109375" style="2" customWidth="1"/>
    <col min="6386" max="6386" width="20.7109375" style="2" customWidth="1"/>
    <col min="6387" max="6388" width="0" style="2" hidden="1" customWidth="1"/>
    <col min="6389" max="6639" width="9.140625" style="2"/>
    <col min="6640" max="6640" width="67" style="2" customWidth="1"/>
    <col min="6641" max="6641" width="29.7109375" style="2" customWidth="1"/>
    <col min="6642" max="6642" width="20.7109375" style="2" customWidth="1"/>
    <col min="6643" max="6644" width="0" style="2" hidden="1" customWidth="1"/>
    <col min="6645" max="6895" width="9.140625" style="2"/>
    <col min="6896" max="6896" width="67" style="2" customWidth="1"/>
    <col min="6897" max="6897" width="29.7109375" style="2" customWidth="1"/>
    <col min="6898" max="6898" width="20.7109375" style="2" customWidth="1"/>
    <col min="6899" max="6900" width="0" style="2" hidden="1" customWidth="1"/>
    <col min="6901" max="7151" width="9.140625" style="2"/>
    <col min="7152" max="7152" width="67" style="2" customWidth="1"/>
    <col min="7153" max="7153" width="29.7109375" style="2" customWidth="1"/>
    <col min="7154" max="7154" width="20.7109375" style="2" customWidth="1"/>
    <col min="7155" max="7156" width="0" style="2" hidden="1" customWidth="1"/>
    <col min="7157" max="7407" width="9.140625" style="2"/>
    <col min="7408" max="7408" width="67" style="2" customWidth="1"/>
    <col min="7409" max="7409" width="29.7109375" style="2" customWidth="1"/>
    <col min="7410" max="7410" width="20.7109375" style="2" customWidth="1"/>
    <col min="7411" max="7412" width="0" style="2" hidden="1" customWidth="1"/>
    <col min="7413" max="7663" width="9.140625" style="2"/>
    <col min="7664" max="7664" width="67" style="2" customWidth="1"/>
    <col min="7665" max="7665" width="29.7109375" style="2" customWidth="1"/>
    <col min="7666" max="7666" width="20.7109375" style="2" customWidth="1"/>
    <col min="7667" max="7668" width="0" style="2" hidden="1" customWidth="1"/>
    <col min="7669" max="7919" width="9.140625" style="2"/>
    <col min="7920" max="7920" width="67" style="2" customWidth="1"/>
    <col min="7921" max="7921" width="29.7109375" style="2" customWidth="1"/>
    <col min="7922" max="7922" width="20.7109375" style="2" customWidth="1"/>
    <col min="7923" max="7924" width="0" style="2" hidden="1" customWidth="1"/>
    <col min="7925" max="8175" width="9.140625" style="2"/>
    <col min="8176" max="8176" width="67" style="2" customWidth="1"/>
    <col min="8177" max="8177" width="29.7109375" style="2" customWidth="1"/>
    <col min="8178" max="8178" width="20.7109375" style="2" customWidth="1"/>
    <col min="8179" max="8180" width="0" style="2" hidden="1" customWidth="1"/>
    <col min="8181" max="8431" width="9.140625" style="2"/>
    <col min="8432" max="8432" width="67" style="2" customWidth="1"/>
    <col min="8433" max="8433" width="29.7109375" style="2" customWidth="1"/>
    <col min="8434" max="8434" width="20.7109375" style="2" customWidth="1"/>
    <col min="8435" max="8436" width="0" style="2" hidden="1" customWidth="1"/>
    <col min="8437" max="8687" width="9.140625" style="2"/>
    <col min="8688" max="8688" width="67" style="2" customWidth="1"/>
    <col min="8689" max="8689" width="29.7109375" style="2" customWidth="1"/>
    <col min="8690" max="8690" width="20.7109375" style="2" customWidth="1"/>
    <col min="8691" max="8692" width="0" style="2" hidden="1" customWidth="1"/>
    <col min="8693" max="8943" width="9.140625" style="2"/>
    <col min="8944" max="8944" width="67" style="2" customWidth="1"/>
    <col min="8945" max="8945" width="29.7109375" style="2" customWidth="1"/>
    <col min="8946" max="8946" width="20.7109375" style="2" customWidth="1"/>
    <col min="8947" max="8948" width="0" style="2" hidden="1" customWidth="1"/>
    <col min="8949" max="9199" width="9.140625" style="2"/>
    <col min="9200" max="9200" width="67" style="2" customWidth="1"/>
    <col min="9201" max="9201" width="29.7109375" style="2" customWidth="1"/>
    <col min="9202" max="9202" width="20.7109375" style="2" customWidth="1"/>
    <col min="9203" max="9204" width="0" style="2" hidden="1" customWidth="1"/>
    <col min="9205" max="9455" width="9.140625" style="2"/>
    <col min="9456" max="9456" width="67" style="2" customWidth="1"/>
    <col min="9457" max="9457" width="29.7109375" style="2" customWidth="1"/>
    <col min="9458" max="9458" width="20.7109375" style="2" customWidth="1"/>
    <col min="9459" max="9460" width="0" style="2" hidden="1" customWidth="1"/>
    <col min="9461" max="9711" width="9.140625" style="2"/>
    <col min="9712" max="9712" width="67" style="2" customWidth="1"/>
    <col min="9713" max="9713" width="29.7109375" style="2" customWidth="1"/>
    <col min="9714" max="9714" width="20.7109375" style="2" customWidth="1"/>
    <col min="9715" max="9716" width="0" style="2" hidden="1" customWidth="1"/>
    <col min="9717" max="9967" width="9.140625" style="2"/>
    <col min="9968" max="9968" width="67" style="2" customWidth="1"/>
    <col min="9969" max="9969" width="29.7109375" style="2" customWidth="1"/>
    <col min="9970" max="9970" width="20.7109375" style="2" customWidth="1"/>
    <col min="9971" max="9972" width="0" style="2" hidden="1" customWidth="1"/>
    <col min="9973" max="10223" width="9.140625" style="2"/>
    <col min="10224" max="10224" width="67" style="2" customWidth="1"/>
    <col min="10225" max="10225" width="29.7109375" style="2" customWidth="1"/>
    <col min="10226" max="10226" width="20.7109375" style="2" customWidth="1"/>
    <col min="10227" max="10228" width="0" style="2" hidden="1" customWidth="1"/>
    <col min="10229" max="10479" width="9.140625" style="2"/>
    <col min="10480" max="10480" width="67" style="2" customWidth="1"/>
    <col min="10481" max="10481" width="29.7109375" style="2" customWidth="1"/>
    <col min="10482" max="10482" width="20.7109375" style="2" customWidth="1"/>
    <col min="10483" max="10484" width="0" style="2" hidden="1" customWidth="1"/>
    <col min="10485" max="10735" width="9.140625" style="2"/>
    <col min="10736" max="10736" width="67" style="2" customWidth="1"/>
    <col min="10737" max="10737" width="29.7109375" style="2" customWidth="1"/>
    <col min="10738" max="10738" width="20.7109375" style="2" customWidth="1"/>
    <col min="10739" max="10740" width="0" style="2" hidden="1" customWidth="1"/>
    <col min="10741" max="10991" width="9.140625" style="2"/>
    <col min="10992" max="10992" width="67" style="2" customWidth="1"/>
    <col min="10993" max="10993" width="29.7109375" style="2" customWidth="1"/>
    <col min="10994" max="10994" width="20.7109375" style="2" customWidth="1"/>
    <col min="10995" max="10996" width="0" style="2" hidden="1" customWidth="1"/>
    <col min="10997" max="11247" width="9.140625" style="2"/>
    <col min="11248" max="11248" width="67" style="2" customWidth="1"/>
    <col min="11249" max="11249" width="29.7109375" style="2" customWidth="1"/>
    <col min="11250" max="11250" width="20.7109375" style="2" customWidth="1"/>
    <col min="11251" max="11252" width="0" style="2" hidden="1" customWidth="1"/>
    <col min="11253" max="11503" width="9.140625" style="2"/>
    <col min="11504" max="11504" width="67" style="2" customWidth="1"/>
    <col min="11505" max="11505" width="29.7109375" style="2" customWidth="1"/>
    <col min="11506" max="11506" width="20.7109375" style="2" customWidth="1"/>
    <col min="11507" max="11508" width="0" style="2" hidden="1" customWidth="1"/>
    <col min="11509" max="11759" width="9.140625" style="2"/>
    <col min="11760" max="11760" width="67" style="2" customWidth="1"/>
    <col min="11761" max="11761" width="29.7109375" style="2" customWidth="1"/>
    <col min="11762" max="11762" width="20.7109375" style="2" customWidth="1"/>
    <col min="11763" max="11764" width="0" style="2" hidden="1" customWidth="1"/>
    <col min="11765" max="12015" width="9.140625" style="2"/>
    <col min="12016" max="12016" width="67" style="2" customWidth="1"/>
    <col min="12017" max="12017" width="29.7109375" style="2" customWidth="1"/>
    <col min="12018" max="12018" width="20.7109375" style="2" customWidth="1"/>
    <col min="12019" max="12020" width="0" style="2" hidden="1" customWidth="1"/>
    <col min="12021" max="12271" width="9.140625" style="2"/>
    <col min="12272" max="12272" width="67" style="2" customWidth="1"/>
    <col min="12273" max="12273" width="29.7109375" style="2" customWidth="1"/>
    <col min="12274" max="12274" width="20.7109375" style="2" customWidth="1"/>
    <col min="12275" max="12276" width="0" style="2" hidden="1" customWidth="1"/>
    <col min="12277" max="12527" width="9.140625" style="2"/>
    <col min="12528" max="12528" width="67" style="2" customWidth="1"/>
    <col min="12529" max="12529" width="29.7109375" style="2" customWidth="1"/>
    <col min="12530" max="12530" width="20.7109375" style="2" customWidth="1"/>
    <col min="12531" max="12532" width="0" style="2" hidden="1" customWidth="1"/>
    <col min="12533" max="12783" width="9.140625" style="2"/>
    <col min="12784" max="12784" width="67" style="2" customWidth="1"/>
    <col min="12785" max="12785" width="29.7109375" style="2" customWidth="1"/>
    <col min="12786" max="12786" width="20.7109375" style="2" customWidth="1"/>
    <col min="12787" max="12788" width="0" style="2" hidden="1" customWidth="1"/>
    <col min="12789" max="13039" width="9.140625" style="2"/>
    <col min="13040" max="13040" width="67" style="2" customWidth="1"/>
    <col min="13041" max="13041" width="29.7109375" style="2" customWidth="1"/>
    <col min="13042" max="13042" width="20.7109375" style="2" customWidth="1"/>
    <col min="13043" max="13044" width="0" style="2" hidden="1" customWidth="1"/>
    <col min="13045" max="13295" width="9.140625" style="2"/>
    <col min="13296" max="13296" width="67" style="2" customWidth="1"/>
    <col min="13297" max="13297" width="29.7109375" style="2" customWidth="1"/>
    <col min="13298" max="13298" width="20.7109375" style="2" customWidth="1"/>
    <col min="13299" max="13300" width="0" style="2" hidden="1" customWidth="1"/>
    <col min="13301" max="13551" width="9.140625" style="2"/>
    <col min="13552" max="13552" width="67" style="2" customWidth="1"/>
    <col min="13553" max="13553" width="29.7109375" style="2" customWidth="1"/>
    <col min="13554" max="13554" width="20.7109375" style="2" customWidth="1"/>
    <col min="13555" max="13556" width="0" style="2" hidden="1" customWidth="1"/>
    <col min="13557" max="13807" width="9.140625" style="2"/>
    <col min="13808" max="13808" width="67" style="2" customWidth="1"/>
    <col min="13809" max="13809" width="29.7109375" style="2" customWidth="1"/>
    <col min="13810" max="13810" width="20.7109375" style="2" customWidth="1"/>
    <col min="13811" max="13812" width="0" style="2" hidden="1" customWidth="1"/>
    <col min="13813" max="14063" width="9.140625" style="2"/>
    <col min="14064" max="14064" width="67" style="2" customWidth="1"/>
    <col min="14065" max="14065" width="29.7109375" style="2" customWidth="1"/>
    <col min="14066" max="14066" width="20.7109375" style="2" customWidth="1"/>
    <col min="14067" max="14068" width="0" style="2" hidden="1" customWidth="1"/>
    <col min="14069" max="14319" width="9.140625" style="2"/>
    <col min="14320" max="14320" width="67" style="2" customWidth="1"/>
    <col min="14321" max="14321" width="29.7109375" style="2" customWidth="1"/>
    <col min="14322" max="14322" width="20.7109375" style="2" customWidth="1"/>
    <col min="14323" max="14324" width="0" style="2" hidden="1" customWidth="1"/>
    <col min="14325" max="14575" width="9.140625" style="2"/>
    <col min="14576" max="14576" width="67" style="2" customWidth="1"/>
    <col min="14577" max="14577" width="29.7109375" style="2" customWidth="1"/>
    <col min="14578" max="14578" width="20.7109375" style="2" customWidth="1"/>
    <col min="14579" max="14580" width="0" style="2" hidden="1" customWidth="1"/>
    <col min="14581" max="14831" width="9.140625" style="2"/>
    <col min="14832" max="14832" width="67" style="2" customWidth="1"/>
    <col min="14833" max="14833" width="29.7109375" style="2" customWidth="1"/>
    <col min="14834" max="14834" width="20.7109375" style="2" customWidth="1"/>
    <col min="14835" max="14836" width="0" style="2" hidden="1" customWidth="1"/>
    <col min="14837" max="15087" width="9.140625" style="2"/>
    <col min="15088" max="15088" width="67" style="2" customWidth="1"/>
    <col min="15089" max="15089" width="29.7109375" style="2" customWidth="1"/>
    <col min="15090" max="15090" width="20.7109375" style="2" customWidth="1"/>
    <col min="15091" max="15092" width="0" style="2" hidden="1" customWidth="1"/>
    <col min="15093" max="15343" width="9.140625" style="2"/>
    <col min="15344" max="15344" width="67" style="2" customWidth="1"/>
    <col min="15345" max="15345" width="29.7109375" style="2" customWidth="1"/>
    <col min="15346" max="15346" width="20.7109375" style="2" customWidth="1"/>
    <col min="15347" max="15348" width="0" style="2" hidden="1" customWidth="1"/>
    <col min="15349" max="15599" width="9.140625" style="2"/>
    <col min="15600" max="15600" width="67" style="2" customWidth="1"/>
    <col min="15601" max="15601" width="29.7109375" style="2" customWidth="1"/>
    <col min="15602" max="15602" width="20.7109375" style="2" customWidth="1"/>
    <col min="15603" max="15604" width="0" style="2" hidden="1" customWidth="1"/>
    <col min="15605" max="15855" width="9.140625" style="2"/>
    <col min="15856" max="15856" width="67" style="2" customWidth="1"/>
    <col min="15857" max="15857" width="29.7109375" style="2" customWidth="1"/>
    <col min="15858" max="15858" width="20.7109375" style="2" customWidth="1"/>
    <col min="15859" max="15860" width="0" style="2" hidden="1" customWidth="1"/>
    <col min="15861" max="16111" width="9.140625" style="2"/>
    <col min="16112" max="16112" width="67" style="2" customWidth="1"/>
    <col min="16113" max="16113" width="29.7109375" style="2" customWidth="1"/>
    <col min="16114" max="16114" width="20.7109375" style="2" customWidth="1"/>
    <col min="16115" max="16116" width="0" style="2" hidden="1" customWidth="1"/>
    <col min="16117" max="16384" width="9.140625" style="2"/>
  </cols>
  <sheetData>
    <row r="1" spans="1:5" s="1" customFormat="1" ht="15.75" x14ac:dyDescent="0.25">
      <c r="C1" s="18"/>
      <c r="D1" s="18"/>
    </row>
    <row r="2" spans="1:5" s="1" customFormat="1" ht="15.75" x14ac:dyDescent="0.25">
      <c r="C2" s="18"/>
      <c r="D2" s="18"/>
    </row>
    <row r="3" spans="1:5" x14ac:dyDescent="0.25">
      <c r="C3" s="17"/>
      <c r="D3" s="17"/>
    </row>
    <row r="4" spans="1:5" s="1" customFormat="1" ht="15.75" x14ac:dyDescent="0.25">
      <c r="A4" s="24" t="s">
        <v>115</v>
      </c>
      <c r="B4" s="24"/>
      <c r="C4" s="24"/>
      <c r="D4" s="24"/>
      <c r="E4" s="24"/>
    </row>
    <row r="5" spans="1:5" x14ac:dyDescent="0.25">
      <c r="A5" s="24"/>
      <c r="B5" s="24"/>
      <c r="C5" s="24"/>
      <c r="D5" s="24"/>
      <c r="E5" s="24"/>
    </row>
    <row r="6" spans="1:5" ht="15" customHeight="1" x14ac:dyDescent="0.25"/>
    <row r="7" spans="1:5" ht="26.25" customHeight="1" x14ac:dyDescent="0.25">
      <c r="E7" s="20" t="s">
        <v>110</v>
      </c>
    </row>
    <row r="8" spans="1:5" ht="15" customHeight="1" x14ac:dyDescent="0.25">
      <c r="A8" s="26" t="s">
        <v>0</v>
      </c>
      <c r="B8" s="27" t="s">
        <v>1</v>
      </c>
      <c r="C8" s="25" t="s">
        <v>111</v>
      </c>
      <c r="D8" s="25" t="s">
        <v>112</v>
      </c>
      <c r="E8" s="25" t="s">
        <v>114</v>
      </c>
    </row>
    <row r="9" spans="1:5" x14ac:dyDescent="0.25">
      <c r="A9" s="26"/>
      <c r="B9" s="27"/>
      <c r="C9" s="25"/>
      <c r="D9" s="25"/>
      <c r="E9" s="25"/>
    </row>
    <row r="10" spans="1:5" s="6" customFormat="1" x14ac:dyDescent="0.25">
      <c r="A10" s="3">
        <v>1</v>
      </c>
      <c r="B10" s="4">
        <v>2</v>
      </c>
      <c r="C10" s="5" t="s">
        <v>2</v>
      </c>
      <c r="D10" s="19" t="s">
        <v>98</v>
      </c>
      <c r="E10" s="19" t="s">
        <v>113</v>
      </c>
    </row>
    <row r="11" spans="1:5" ht="28.5" x14ac:dyDescent="0.25">
      <c r="A11" s="7" t="s">
        <v>3</v>
      </c>
      <c r="B11" s="8" t="s">
        <v>4</v>
      </c>
      <c r="C11" s="23">
        <f>SUM(C12+C17+C22+C27)</f>
        <v>121980500</v>
      </c>
      <c r="D11" s="23">
        <f t="shared" ref="D11:E11" si="0">SUM(D12+D17+D22+D27)</f>
        <v>131283200</v>
      </c>
      <c r="E11" s="23">
        <f t="shared" si="0"/>
        <v>132800000</v>
      </c>
    </row>
    <row r="12" spans="1:5" ht="42.75" x14ac:dyDescent="0.25">
      <c r="A12" s="7" t="s">
        <v>5</v>
      </c>
      <c r="B12" s="8" t="s">
        <v>6</v>
      </c>
      <c r="C12" s="23">
        <f>C14</f>
        <v>0</v>
      </c>
      <c r="D12" s="23">
        <f>D14</f>
        <v>0</v>
      </c>
      <c r="E12" s="23">
        <f>E14</f>
        <v>0</v>
      </c>
    </row>
    <row r="13" spans="1:5" ht="45" x14ac:dyDescent="0.25">
      <c r="A13" s="9" t="s">
        <v>7</v>
      </c>
      <c r="B13" s="10" t="s">
        <v>8</v>
      </c>
      <c r="C13" s="22" t="s">
        <v>9</v>
      </c>
      <c r="D13" s="22" t="s">
        <v>9</v>
      </c>
      <c r="E13" s="22" t="s">
        <v>9</v>
      </c>
    </row>
    <row r="14" spans="1:5" ht="45" x14ac:dyDescent="0.25">
      <c r="A14" s="9" t="s">
        <v>10</v>
      </c>
      <c r="B14" s="10" t="s">
        <v>11</v>
      </c>
      <c r="C14" s="22">
        <f>C16</f>
        <v>0</v>
      </c>
      <c r="D14" s="22">
        <f>D16</f>
        <v>0</v>
      </c>
      <c r="E14" s="22">
        <f>E16</f>
        <v>0</v>
      </c>
    </row>
    <row r="15" spans="1:5" ht="45" x14ac:dyDescent="0.25">
      <c r="A15" s="9" t="s">
        <v>12</v>
      </c>
      <c r="B15" s="10" t="s">
        <v>13</v>
      </c>
      <c r="C15" s="22">
        <f>SUM(C16)</f>
        <v>0</v>
      </c>
      <c r="D15" s="22">
        <f>SUM(D16)</f>
        <v>0</v>
      </c>
      <c r="E15" s="22">
        <f>SUM(E16)</f>
        <v>0</v>
      </c>
    </row>
    <row r="16" spans="1:5" ht="45" x14ac:dyDescent="0.25">
      <c r="A16" s="9" t="s">
        <v>14</v>
      </c>
      <c r="B16" s="10" t="s">
        <v>15</v>
      </c>
      <c r="C16" s="22">
        <v>0</v>
      </c>
      <c r="D16" s="22">
        <v>0</v>
      </c>
      <c r="E16" s="22">
        <v>0</v>
      </c>
    </row>
    <row r="17" spans="1:5" ht="28.5" x14ac:dyDescent="0.25">
      <c r="A17" s="7" t="s">
        <v>16</v>
      </c>
      <c r="B17" s="8" t="s">
        <v>17</v>
      </c>
      <c r="C17" s="23">
        <f>SUM(C18+C20)</f>
        <v>49458500</v>
      </c>
      <c r="D17" s="23">
        <f t="shared" ref="D17:E17" si="1">SUM(D18+D20)</f>
        <v>236665200</v>
      </c>
      <c r="E17" s="23">
        <f t="shared" si="1"/>
        <v>146516000</v>
      </c>
    </row>
    <row r="18" spans="1:5" ht="30" x14ac:dyDescent="0.25">
      <c r="A18" s="9" t="s">
        <v>18</v>
      </c>
      <c r="B18" s="10" t="s">
        <v>19</v>
      </c>
      <c r="C18" s="22">
        <f>SUM(C19)</f>
        <v>119458500</v>
      </c>
      <c r="D18" s="22">
        <f>SUM(D19)</f>
        <v>356123700</v>
      </c>
      <c r="E18" s="22">
        <f>SUM(E19)</f>
        <v>483541700</v>
      </c>
    </row>
    <row r="19" spans="1:5" ht="30" x14ac:dyDescent="0.25">
      <c r="A19" s="9" t="s">
        <v>20</v>
      </c>
      <c r="B19" s="10" t="s">
        <v>108</v>
      </c>
      <c r="C19" s="22">
        <v>119458500</v>
      </c>
      <c r="D19" s="22">
        <v>356123700</v>
      </c>
      <c r="E19" s="22">
        <v>483541700</v>
      </c>
    </row>
    <row r="20" spans="1:5" ht="30" x14ac:dyDescent="0.25">
      <c r="A20" s="9" t="s">
        <v>21</v>
      </c>
      <c r="B20" s="10" t="s">
        <v>22</v>
      </c>
      <c r="C20" s="22">
        <f>SUM(C21)</f>
        <v>-70000000</v>
      </c>
      <c r="D20" s="22">
        <f>SUM(D21)</f>
        <v>-119458500</v>
      </c>
      <c r="E20" s="22">
        <f>SUM(E21)</f>
        <v>-337025700</v>
      </c>
    </row>
    <row r="21" spans="1:5" ht="30" x14ac:dyDescent="0.25">
      <c r="A21" s="9" t="s">
        <v>23</v>
      </c>
      <c r="B21" s="10" t="s">
        <v>109</v>
      </c>
      <c r="C21" s="22">
        <v>-70000000</v>
      </c>
      <c r="D21" s="22">
        <v>-119458500</v>
      </c>
      <c r="E21" s="22">
        <v>-337025700</v>
      </c>
    </row>
    <row r="22" spans="1:5" s="13" customFormat="1" ht="28.5" x14ac:dyDescent="0.25">
      <c r="A22" s="11" t="s">
        <v>24</v>
      </c>
      <c r="B22" s="12" t="s">
        <v>25</v>
      </c>
      <c r="C22" s="23">
        <f>C23+C25</f>
        <v>72522000</v>
      </c>
      <c r="D22" s="23">
        <f t="shared" ref="D22:E22" si="2">D23+D25</f>
        <v>-105382000</v>
      </c>
      <c r="E22" s="23">
        <f t="shared" si="2"/>
        <v>-13716000</v>
      </c>
    </row>
    <row r="23" spans="1:5" s="13" customFormat="1" ht="30" x14ac:dyDescent="0.25">
      <c r="A23" s="14" t="s">
        <v>26</v>
      </c>
      <c r="B23" s="15" t="s">
        <v>27</v>
      </c>
      <c r="C23" s="22">
        <f>C24</f>
        <v>140000000</v>
      </c>
      <c r="D23" s="22">
        <f>D24</f>
        <v>0</v>
      </c>
      <c r="E23" s="22">
        <f>E24</f>
        <v>0</v>
      </c>
    </row>
    <row r="24" spans="1:5" s="13" customFormat="1" ht="30" x14ac:dyDescent="0.25">
      <c r="A24" s="14" t="s">
        <v>28</v>
      </c>
      <c r="B24" s="15" t="s">
        <v>106</v>
      </c>
      <c r="C24" s="22">
        <v>140000000</v>
      </c>
      <c r="D24" s="22"/>
      <c r="E24" s="22"/>
    </row>
    <row r="25" spans="1:5" s="13" customFormat="1" ht="45" x14ac:dyDescent="0.25">
      <c r="A25" s="14" t="s">
        <v>29</v>
      </c>
      <c r="B25" s="15" t="s">
        <v>30</v>
      </c>
      <c r="C25" s="22">
        <f>SUM(C26)</f>
        <v>-67478000</v>
      </c>
      <c r="D25" s="22">
        <f>SUM(D26)</f>
        <v>-105382000</v>
      </c>
      <c r="E25" s="22">
        <f>SUM(E26)</f>
        <v>-13716000</v>
      </c>
    </row>
    <row r="26" spans="1:5" s="13" customFormat="1" ht="45" x14ac:dyDescent="0.25">
      <c r="A26" s="14" t="s">
        <v>31</v>
      </c>
      <c r="B26" s="15" t="s">
        <v>107</v>
      </c>
      <c r="C26" s="22">
        <v>-67478000</v>
      </c>
      <c r="D26" s="22">
        <v>-105382000</v>
      </c>
      <c r="E26" s="22">
        <v>-13716000</v>
      </c>
    </row>
    <row r="27" spans="1:5" s="13" customFormat="1" ht="28.5" x14ac:dyDescent="0.25">
      <c r="A27" s="11" t="s">
        <v>32</v>
      </c>
      <c r="B27" s="12" t="s">
        <v>33</v>
      </c>
      <c r="C27" s="23">
        <f>C28+C31+C34</f>
        <v>0</v>
      </c>
      <c r="D27" s="23">
        <f>D28+D31+D34</f>
        <v>0</v>
      </c>
      <c r="E27" s="23">
        <f>E28+E31+E34</f>
        <v>0</v>
      </c>
    </row>
    <row r="28" spans="1:5" s="13" customFormat="1" ht="30" x14ac:dyDescent="0.25">
      <c r="A28" s="14" t="s">
        <v>34</v>
      </c>
      <c r="B28" s="15" t="s">
        <v>35</v>
      </c>
      <c r="C28" s="22">
        <f>C29</f>
        <v>0</v>
      </c>
      <c r="D28" s="22">
        <f t="shared" ref="D28:E29" si="3">D29</f>
        <v>0</v>
      </c>
      <c r="E28" s="22">
        <f t="shared" si="3"/>
        <v>0</v>
      </c>
    </row>
    <row r="29" spans="1:5" s="13" customFormat="1" ht="30" x14ac:dyDescent="0.25">
      <c r="A29" s="14" t="s">
        <v>36</v>
      </c>
      <c r="B29" s="15" t="s">
        <v>37</v>
      </c>
      <c r="C29" s="22">
        <f>C30</f>
        <v>0</v>
      </c>
      <c r="D29" s="22">
        <f t="shared" si="3"/>
        <v>0</v>
      </c>
      <c r="E29" s="22">
        <f t="shared" si="3"/>
        <v>0</v>
      </c>
    </row>
    <row r="30" spans="1:5" s="13" customFormat="1" ht="45" x14ac:dyDescent="0.25">
      <c r="A30" s="14" t="s">
        <v>38</v>
      </c>
      <c r="B30" s="15" t="s">
        <v>39</v>
      </c>
      <c r="C30" s="22">
        <v>0</v>
      </c>
      <c r="D30" s="22">
        <v>0</v>
      </c>
      <c r="E30" s="22">
        <v>0</v>
      </c>
    </row>
    <row r="31" spans="1:5" s="13" customFormat="1" ht="30" hidden="1" x14ac:dyDescent="0.25">
      <c r="A31" s="14" t="s">
        <v>40</v>
      </c>
      <c r="B31" s="15" t="s">
        <v>41</v>
      </c>
      <c r="C31" s="22">
        <f>C32</f>
        <v>0</v>
      </c>
      <c r="D31" s="21">
        <f t="shared" ref="D31:E32" si="4">D32</f>
        <v>0</v>
      </c>
      <c r="E31" s="21">
        <f t="shared" si="4"/>
        <v>0</v>
      </c>
    </row>
    <row r="32" spans="1:5" s="13" customFormat="1" ht="75" hidden="1" x14ac:dyDescent="0.25">
      <c r="A32" s="14" t="s">
        <v>42</v>
      </c>
      <c r="B32" s="15" t="s">
        <v>43</v>
      </c>
      <c r="C32" s="22">
        <f>C33</f>
        <v>0</v>
      </c>
      <c r="D32" s="21">
        <f t="shared" si="4"/>
        <v>0</v>
      </c>
      <c r="E32" s="21">
        <f t="shared" si="4"/>
        <v>0</v>
      </c>
    </row>
    <row r="33" spans="1:5" s="13" customFormat="1" ht="90" hidden="1" x14ac:dyDescent="0.25">
      <c r="A33" s="14" t="s">
        <v>44</v>
      </c>
      <c r="B33" s="15" t="s">
        <v>45</v>
      </c>
      <c r="C33" s="22">
        <v>0</v>
      </c>
      <c r="D33" s="21">
        <v>0</v>
      </c>
      <c r="E33" s="21">
        <v>0</v>
      </c>
    </row>
    <row r="34" spans="1:5" s="13" customFormat="1" ht="30" hidden="1" x14ac:dyDescent="0.25">
      <c r="A34" s="14" t="s">
        <v>46</v>
      </c>
      <c r="B34" s="15" t="s">
        <v>47</v>
      </c>
      <c r="C34" s="22">
        <f>C35+C40</f>
        <v>0</v>
      </c>
      <c r="D34" s="21">
        <f>D35+D40</f>
        <v>0</v>
      </c>
      <c r="E34" s="21">
        <f>E35+E40</f>
        <v>0</v>
      </c>
    </row>
    <row r="35" spans="1:5" s="13" customFormat="1" ht="30" hidden="1" x14ac:dyDescent="0.25">
      <c r="A35" s="14" t="s">
        <v>48</v>
      </c>
      <c r="B35" s="15" t="s">
        <v>49</v>
      </c>
      <c r="C35" s="22">
        <f>C36+C38</f>
        <v>0</v>
      </c>
      <c r="D35" s="21">
        <f>D36+D38</f>
        <v>0</v>
      </c>
      <c r="E35" s="21">
        <f>E36+E38</f>
        <v>0</v>
      </c>
    </row>
    <row r="36" spans="1:5" s="13" customFormat="1" ht="30" hidden="1" x14ac:dyDescent="0.25">
      <c r="A36" s="14" t="s">
        <v>50</v>
      </c>
      <c r="B36" s="15" t="s">
        <v>51</v>
      </c>
      <c r="C36" s="22">
        <f>C37</f>
        <v>0</v>
      </c>
      <c r="D36" s="21">
        <f>D37</f>
        <v>0</v>
      </c>
      <c r="E36" s="21">
        <f>E37</f>
        <v>0</v>
      </c>
    </row>
    <row r="37" spans="1:5" s="13" customFormat="1" ht="30" hidden="1" x14ac:dyDescent="0.25">
      <c r="A37" s="14" t="s">
        <v>52</v>
      </c>
      <c r="B37" s="15" t="s">
        <v>53</v>
      </c>
      <c r="C37" s="22">
        <v>0</v>
      </c>
      <c r="D37" s="21">
        <v>0</v>
      </c>
      <c r="E37" s="21">
        <v>0</v>
      </c>
    </row>
    <row r="38" spans="1:5" s="13" customFormat="1" ht="45" hidden="1" x14ac:dyDescent="0.25">
      <c r="A38" s="14" t="s">
        <v>54</v>
      </c>
      <c r="B38" s="15" t="s">
        <v>55</v>
      </c>
      <c r="C38" s="22">
        <f>C39</f>
        <v>0</v>
      </c>
      <c r="D38" s="21">
        <f>D39</f>
        <v>0</v>
      </c>
      <c r="E38" s="21">
        <f>E39</f>
        <v>0</v>
      </c>
    </row>
    <row r="39" spans="1:5" s="13" customFormat="1" ht="45" hidden="1" x14ac:dyDescent="0.25">
      <c r="A39" s="14" t="s">
        <v>56</v>
      </c>
      <c r="B39" s="15" t="s">
        <v>57</v>
      </c>
      <c r="C39" s="22">
        <v>0</v>
      </c>
      <c r="D39" s="21">
        <v>0</v>
      </c>
      <c r="E39" s="21">
        <v>0</v>
      </c>
    </row>
    <row r="40" spans="1:5" s="13" customFormat="1" ht="30" hidden="1" x14ac:dyDescent="0.25">
      <c r="A40" s="14" t="s">
        <v>58</v>
      </c>
      <c r="B40" s="15" t="s">
        <v>59</v>
      </c>
      <c r="C40" s="22">
        <f>C41</f>
        <v>0</v>
      </c>
      <c r="D40" s="21">
        <f t="shared" ref="D40:E41" si="5">D41</f>
        <v>0</v>
      </c>
      <c r="E40" s="21">
        <f t="shared" si="5"/>
        <v>0</v>
      </c>
    </row>
    <row r="41" spans="1:5" s="13" customFormat="1" ht="30" hidden="1" x14ac:dyDescent="0.25">
      <c r="A41" s="14" t="s">
        <v>60</v>
      </c>
      <c r="B41" s="15" t="s">
        <v>61</v>
      </c>
      <c r="C41" s="22">
        <f>C42</f>
        <v>0</v>
      </c>
      <c r="D41" s="21">
        <f t="shared" si="5"/>
        <v>0</v>
      </c>
      <c r="E41" s="21">
        <f t="shared" si="5"/>
        <v>0</v>
      </c>
    </row>
    <row r="42" spans="1:5" s="13" customFormat="1" ht="45" hidden="1" x14ac:dyDescent="0.25">
      <c r="A42" s="14" t="s">
        <v>62</v>
      </c>
      <c r="B42" s="15" t="s">
        <v>63</v>
      </c>
      <c r="C42" s="22">
        <v>0</v>
      </c>
      <c r="D42" s="21">
        <v>0</v>
      </c>
      <c r="E42" s="21">
        <v>0</v>
      </c>
    </row>
    <row r="43" spans="1:5" s="13" customFormat="1" hidden="1" x14ac:dyDescent="0.25">
      <c r="A43" s="14" t="s">
        <v>64</v>
      </c>
      <c r="B43" s="15" t="s">
        <v>65</v>
      </c>
      <c r="C43" s="22">
        <v>0</v>
      </c>
      <c r="D43" s="21">
        <v>0</v>
      </c>
      <c r="E43" s="21">
        <v>0</v>
      </c>
    </row>
    <row r="44" spans="1:5" s="13" customFormat="1" ht="30" hidden="1" x14ac:dyDescent="0.25">
      <c r="A44" s="14" t="s">
        <v>66</v>
      </c>
      <c r="B44" s="15" t="s">
        <v>67</v>
      </c>
      <c r="C44" s="22">
        <v>0</v>
      </c>
      <c r="D44" s="21">
        <v>0</v>
      </c>
      <c r="E44" s="21">
        <v>0</v>
      </c>
    </row>
    <row r="45" spans="1:5" s="13" customFormat="1" ht="30" hidden="1" x14ac:dyDescent="0.25">
      <c r="A45" s="14" t="s">
        <v>68</v>
      </c>
      <c r="B45" s="15" t="s">
        <v>69</v>
      </c>
      <c r="C45" s="22">
        <v>0</v>
      </c>
      <c r="D45" s="21">
        <v>0</v>
      </c>
      <c r="E45" s="21">
        <v>0</v>
      </c>
    </row>
    <row r="46" spans="1:5" s="13" customFormat="1" ht="28.5" x14ac:dyDescent="0.25">
      <c r="A46" s="11" t="s">
        <v>70</v>
      </c>
      <c r="B46" s="12" t="s">
        <v>71</v>
      </c>
      <c r="C46" s="23">
        <f>SUM(C47+C54)</f>
        <v>40273292.470000267</v>
      </c>
      <c r="D46" s="23">
        <f t="shared" ref="D46:E46" si="6">SUM(D47+D54)</f>
        <v>0</v>
      </c>
      <c r="E46" s="23">
        <f t="shared" si="6"/>
        <v>0</v>
      </c>
    </row>
    <row r="47" spans="1:5" s="13" customFormat="1" x14ac:dyDescent="0.25">
      <c r="A47" s="14" t="s">
        <v>72</v>
      </c>
      <c r="B47" s="15" t="s">
        <v>73</v>
      </c>
      <c r="C47" s="22">
        <f>C51+C48</f>
        <v>-5594320019.4099998</v>
      </c>
      <c r="D47" s="22">
        <f>D51+D48</f>
        <v>-5930950400</v>
      </c>
      <c r="E47" s="22">
        <f>E51+E48</f>
        <v>-5094960700</v>
      </c>
    </row>
    <row r="48" spans="1:5" s="13" customFormat="1" x14ac:dyDescent="0.25">
      <c r="A48" s="14" t="s">
        <v>74</v>
      </c>
      <c r="B48" s="15" t="s">
        <v>75</v>
      </c>
      <c r="C48" s="22">
        <f>C49</f>
        <v>0</v>
      </c>
      <c r="D48" s="22">
        <f t="shared" ref="D48:E49" si="7">D49</f>
        <v>0</v>
      </c>
      <c r="E48" s="22">
        <f t="shared" si="7"/>
        <v>0</v>
      </c>
    </row>
    <row r="49" spans="1:5" s="13" customFormat="1" ht="30" x14ac:dyDescent="0.25">
      <c r="A49" s="14" t="s">
        <v>76</v>
      </c>
      <c r="B49" s="15" t="s">
        <v>77</v>
      </c>
      <c r="C49" s="22">
        <f>C50</f>
        <v>0</v>
      </c>
      <c r="D49" s="22">
        <f t="shared" si="7"/>
        <v>0</v>
      </c>
      <c r="E49" s="22">
        <f t="shared" si="7"/>
        <v>0</v>
      </c>
    </row>
    <row r="50" spans="1:5" s="13" customFormat="1" ht="30" x14ac:dyDescent="0.25">
      <c r="A50" s="14" t="s">
        <v>78</v>
      </c>
      <c r="B50" s="15" t="s">
        <v>79</v>
      </c>
      <c r="C50" s="22"/>
      <c r="D50" s="22">
        <v>0</v>
      </c>
      <c r="E50" s="22">
        <v>0</v>
      </c>
    </row>
    <row r="51" spans="1:5" s="13" customFormat="1" x14ac:dyDescent="0.25">
      <c r="A51" s="14" t="s">
        <v>80</v>
      </c>
      <c r="B51" s="15" t="s">
        <v>99</v>
      </c>
      <c r="C51" s="22">
        <f>C52</f>
        <v>-5594320019.4099998</v>
      </c>
      <c r="D51" s="22">
        <f t="shared" ref="D51:E52" si="8">D52</f>
        <v>-5930950400</v>
      </c>
      <c r="E51" s="22">
        <f t="shared" si="8"/>
        <v>-5094960700</v>
      </c>
    </row>
    <row r="52" spans="1:5" s="13" customFormat="1" x14ac:dyDescent="0.25">
      <c r="A52" s="14" t="s">
        <v>81</v>
      </c>
      <c r="B52" s="15" t="s">
        <v>100</v>
      </c>
      <c r="C52" s="22">
        <f>C53</f>
        <v>-5594320019.4099998</v>
      </c>
      <c r="D52" s="22">
        <f t="shared" si="8"/>
        <v>-5930950400</v>
      </c>
      <c r="E52" s="22">
        <f t="shared" si="8"/>
        <v>-5094960700</v>
      </c>
    </row>
    <row r="53" spans="1:5" s="13" customFormat="1" ht="30" x14ac:dyDescent="0.25">
      <c r="A53" s="14" t="s">
        <v>82</v>
      </c>
      <c r="B53" s="15" t="s">
        <v>101</v>
      </c>
      <c r="C53" s="22">
        <f>-5334861519.41-C24-C19</f>
        <v>-5594320019.4099998</v>
      </c>
      <c r="D53" s="22">
        <v>-5930950400</v>
      </c>
      <c r="E53" s="22">
        <f>-5094960700</f>
        <v>-5094960700</v>
      </c>
    </row>
    <row r="54" spans="1:5" s="13" customFormat="1" x14ac:dyDescent="0.25">
      <c r="A54" s="14" t="s">
        <v>83</v>
      </c>
      <c r="B54" s="15" t="s">
        <v>84</v>
      </c>
      <c r="C54" s="22">
        <f>C55+C58</f>
        <v>5634593311.8800001</v>
      </c>
      <c r="D54" s="22">
        <f>D55+D58</f>
        <v>5930950400</v>
      </c>
      <c r="E54" s="22">
        <f>E55+E58</f>
        <v>5094960700</v>
      </c>
    </row>
    <row r="55" spans="1:5" s="13" customFormat="1" x14ac:dyDescent="0.25">
      <c r="A55" s="14" t="s">
        <v>85</v>
      </c>
      <c r="B55" s="15" t="s">
        <v>86</v>
      </c>
      <c r="C55" s="22">
        <f>C56</f>
        <v>0</v>
      </c>
      <c r="D55" s="22">
        <f t="shared" ref="D55:E56" si="9">D56</f>
        <v>5930950400</v>
      </c>
      <c r="E55" s="22">
        <f t="shared" si="9"/>
        <v>5094960700</v>
      </c>
    </row>
    <row r="56" spans="1:5" s="13" customFormat="1" x14ac:dyDescent="0.25">
      <c r="A56" s="14" t="s">
        <v>87</v>
      </c>
      <c r="B56" s="15" t="s">
        <v>88</v>
      </c>
      <c r="C56" s="22">
        <f>C57</f>
        <v>0</v>
      </c>
      <c r="D56" s="22">
        <f t="shared" si="9"/>
        <v>5930950400</v>
      </c>
      <c r="E56" s="22">
        <f t="shared" si="9"/>
        <v>5094960700</v>
      </c>
    </row>
    <row r="57" spans="1:5" s="13" customFormat="1" ht="30" x14ac:dyDescent="0.25">
      <c r="A57" s="14" t="s">
        <v>89</v>
      </c>
      <c r="B57" s="15" t="s">
        <v>90</v>
      </c>
      <c r="C57" s="22">
        <v>0</v>
      </c>
      <c r="D57" s="22">
        <f>5706109900-D26-D21</f>
        <v>5930950400</v>
      </c>
      <c r="E57" s="22">
        <f>4744219000-E26-E21</f>
        <v>5094960700</v>
      </c>
    </row>
    <row r="58" spans="1:5" s="13" customFormat="1" x14ac:dyDescent="0.25">
      <c r="A58" s="14" t="s">
        <v>91</v>
      </c>
      <c r="B58" s="15" t="s">
        <v>92</v>
      </c>
      <c r="C58" s="22">
        <f>C59-C61</f>
        <v>5634593311.8800001</v>
      </c>
      <c r="D58" s="22">
        <f>SUM(D60+D62)</f>
        <v>0</v>
      </c>
      <c r="E58" s="22">
        <f>E59-E61</f>
        <v>0</v>
      </c>
    </row>
    <row r="59" spans="1:5" s="13" customFormat="1" x14ac:dyDescent="0.25">
      <c r="A59" s="14" t="s">
        <v>93</v>
      </c>
      <c r="B59" s="15" t="s">
        <v>102</v>
      </c>
      <c r="C59" s="22">
        <f>SUM(C60)</f>
        <v>5634593311.8800001</v>
      </c>
      <c r="D59" s="22">
        <f>SUM(D60)</f>
        <v>0</v>
      </c>
      <c r="E59" s="22">
        <f>SUM(E60)</f>
        <v>0</v>
      </c>
    </row>
    <row r="60" spans="1:5" s="13" customFormat="1" ht="30" x14ac:dyDescent="0.25">
      <c r="A60" s="14" t="s">
        <v>94</v>
      </c>
      <c r="B60" s="15" t="s">
        <v>103</v>
      </c>
      <c r="C60" s="22">
        <f>5497115311.88-C26-C21</f>
        <v>5634593311.8800001</v>
      </c>
      <c r="D60" s="22"/>
      <c r="E60" s="22"/>
    </row>
    <row r="61" spans="1:5" s="13" customFormat="1" x14ac:dyDescent="0.25">
      <c r="A61" s="14" t="s">
        <v>91</v>
      </c>
      <c r="B61" s="15" t="s">
        <v>104</v>
      </c>
      <c r="C61" s="22">
        <f>SUM(C62)</f>
        <v>0</v>
      </c>
      <c r="D61" s="22">
        <f>SUM(D62)</f>
        <v>0</v>
      </c>
      <c r="E61" s="22">
        <f>SUM(E62)</f>
        <v>0</v>
      </c>
    </row>
    <row r="62" spans="1:5" s="13" customFormat="1" ht="30" x14ac:dyDescent="0.25">
      <c r="A62" s="14" t="s">
        <v>95</v>
      </c>
      <c r="B62" s="15" t="s">
        <v>105</v>
      </c>
      <c r="C62" s="22">
        <v>0</v>
      </c>
      <c r="D62" s="22"/>
      <c r="E62" s="22">
        <v>0</v>
      </c>
    </row>
    <row r="63" spans="1:5" ht="21.75" customHeight="1" x14ac:dyDescent="0.25">
      <c r="A63" s="7" t="s">
        <v>96</v>
      </c>
      <c r="B63" s="8" t="s">
        <v>97</v>
      </c>
      <c r="C63" s="23">
        <f>C11+C46</f>
        <v>162253792.47000027</v>
      </c>
      <c r="D63" s="23">
        <f t="shared" ref="D63:E63" si="10">D11+D46</f>
        <v>131283200</v>
      </c>
      <c r="E63" s="23">
        <f t="shared" si="10"/>
        <v>132800000</v>
      </c>
    </row>
    <row r="69" spans="1:1" x14ac:dyDescent="0.25">
      <c r="A69" s="16"/>
    </row>
    <row r="70" spans="1:1" x14ac:dyDescent="0.25">
      <c r="A70" s="16"/>
    </row>
  </sheetData>
  <mergeCells count="6">
    <mergeCell ref="A4:E5"/>
    <mergeCell ref="D8:D9"/>
    <mergeCell ref="E8:E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2022-11-07T07:03:48Z</dcterms:modified>
</cp:coreProperties>
</file>