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1" sheetId="1" r:id="rId1"/>
  </sheets>
  <calcPr calcId="162913" iterate="1"/>
</workbook>
</file>

<file path=xl/calcChain.xml><?xml version="1.0" encoding="utf-8"?>
<calcChain xmlns="http://schemas.openxmlformats.org/spreadsheetml/2006/main">
  <c r="C19" i="1" l="1"/>
  <c r="C53" i="1" l="1"/>
  <c r="C60" i="1"/>
  <c r="C21" i="1" l="1"/>
  <c r="E62" i="1" l="1"/>
  <c r="G62" i="1" s="1"/>
  <c r="I62" i="1" s="1"/>
  <c r="K62" i="1" s="1"/>
  <c r="M62" i="1" s="1"/>
  <c r="O62" i="1" s="1"/>
  <c r="Q61" i="1"/>
  <c r="P61" i="1"/>
  <c r="P58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F59" i="1"/>
  <c r="D59" i="1"/>
  <c r="C59" i="1"/>
  <c r="E57" i="1"/>
  <c r="G57" i="1" s="1"/>
  <c r="I57" i="1" s="1"/>
  <c r="K57" i="1" s="1"/>
  <c r="M57" i="1" s="1"/>
  <c r="O57" i="1" s="1"/>
  <c r="Q56" i="1"/>
  <c r="Q55" i="1" s="1"/>
  <c r="P56" i="1"/>
  <c r="P55" i="1" s="1"/>
  <c r="N56" i="1"/>
  <c r="N55" i="1" s="1"/>
  <c r="L56" i="1"/>
  <c r="L55" i="1" s="1"/>
  <c r="J56" i="1"/>
  <c r="J55" i="1" s="1"/>
  <c r="H56" i="1"/>
  <c r="H55" i="1" s="1"/>
  <c r="F56" i="1"/>
  <c r="D56" i="1"/>
  <c r="D55" i="1" s="1"/>
  <c r="C56" i="1"/>
  <c r="C55" i="1" s="1"/>
  <c r="F55" i="1"/>
  <c r="Q52" i="1"/>
  <c r="Q51" i="1" s="1"/>
  <c r="P52" i="1"/>
  <c r="P51" i="1" s="1"/>
  <c r="P47" i="1" s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J23" i="1"/>
  <c r="H23" i="1"/>
  <c r="F23" i="1"/>
  <c r="D23" i="1"/>
  <c r="C23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Q18" i="1"/>
  <c r="P18" i="1"/>
  <c r="N18" i="1"/>
  <c r="N17" i="1" s="1"/>
  <c r="L18" i="1"/>
  <c r="J18" i="1"/>
  <c r="H18" i="1"/>
  <c r="F18" i="1"/>
  <c r="F17" i="1" s="1"/>
  <c r="D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H17" i="1" l="1"/>
  <c r="P17" i="1"/>
  <c r="P11" i="1" s="1"/>
  <c r="D22" i="1"/>
  <c r="L22" i="1"/>
  <c r="H58" i="1"/>
  <c r="H54" i="1" s="1"/>
  <c r="D58" i="1"/>
  <c r="D54" i="1" s="1"/>
  <c r="D17" i="1"/>
  <c r="D11" i="1" s="1"/>
  <c r="L17" i="1"/>
  <c r="P54" i="1"/>
  <c r="P46" i="1" s="1"/>
  <c r="C22" i="1"/>
  <c r="J22" i="1"/>
  <c r="Q22" i="1"/>
  <c r="F22" i="1"/>
  <c r="F11" i="1" s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G55" i="1" s="1"/>
  <c r="I55" i="1" s="1"/>
  <c r="K55" i="1" s="1"/>
  <c r="M55" i="1" s="1"/>
  <c r="O55" i="1" s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J17" i="1"/>
  <c r="J11" i="1" s="1"/>
  <c r="Q17" i="1"/>
  <c r="Q11" i="1" s="1"/>
  <c r="H22" i="1"/>
  <c r="P22" i="1"/>
  <c r="J47" i="1"/>
  <c r="Q47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J58" i="1"/>
  <c r="J54" i="1" s="1"/>
  <c r="L11" i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6" i="1"/>
  <c r="G56" i="1" s="1"/>
  <c r="I56" i="1" s="1"/>
  <c r="K56" i="1" s="1"/>
  <c r="M56" i="1" s="1"/>
  <c r="O56" i="1" s="1"/>
  <c r="C58" i="1"/>
  <c r="C54" i="1" s="1"/>
  <c r="C35" i="1"/>
  <c r="C28" i="1"/>
  <c r="C31" i="1"/>
  <c r="E31" i="1" s="1"/>
  <c r="G31" i="1" s="1"/>
  <c r="I31" i="1" s="1"/>
  <c r="K31" i="1" s="1"/>
  <c r="M31" i="1" s="1"/>
  <c r="O31" i="1" s="1"/>
  <c r="P63" i="1" l="1"/>
  <c r="H11" i="1"/>
  <c r="E22" i="1"/>
  <c r="G22" i="1" s="1"/>
  <c r="I22" i="1" s="1"/>
  <c r="K22" i="1" s="1"/>
  <c r="M22" i="1" s="1"/>
  <c r="O22" i="1" s="1"/>
  <c r="N63" i="1"/>
  <c r="F63" i="1"/>
  <c r="N46" i="1"/>
  <c r="J46" i="1"/>
  <c r="H63" i="1"/>
  <c r="Q46" i="1"/>
  <c r="Q63" i="1" s="1"/>
  <c r="J63" i="1"/>
  <c r="L63" i="1"/>
  <c r="D63" i="1"/>
  <c r="E58" i="1"/>
  <c r="G58" i="1" s="1"/>
  <c r="I58" i="1" s="1"/>
  <c r="K58" i="1" s="1"/>
  <c r="M58" i="1" s="1"/>
  <c r="O58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 l="1"/>
  <c r="E27" i="1" s="1"/>
  <c r="G27" i="1" s="1"/>
  <c r="I27" i="1" s="1"/>
  <c r="K27" i="1" s="1"/>
  <c r="M27" i="1" s="1"/>
  <c r="O27" i="1" s="1"/>
  <c r="E54" i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51" i="1"/>
  <c r="E51" i="1" s="1"/>
  <c r="G51" i="1" s="1"/>
  <c r="I51" i="1" s="1"/>
  <c r="K51" i="1" s="1"/>
  <c r="M51" i="1" s="1"/>
  <c r="O51" i="1" s="1"/>
  <c r="C17" i="1" l="1"/>
  <c r="C11" i="1" s="1"/>
  <c r="E11" i="1" s="1"/>
  <c r="G11" i="1" s="1"/>
  <c r="I11" i="1" s="1"/>
  <c r="K11" i="1" s="1"/>
  <c r="M11" i="1" s="1"/>
  <c r="O11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17" i="1" l="1"/>
  <c r="G17" i="1" s="1"/>
  <c r="I17" i="1" s="1"/>
  <c r="K17" i="1" s="1"/>
  <c r="M17" i="1" s="1"/>
  <c r="O17" i="1" s="1"/>
  <c r="E47" i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<sst xmlns="http://schemas.openxmlformats.org/spreadsheetml/2006/main" count="135" uniqueCount="125">
  <si>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</si>
  <si>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</si>
  <si>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</si>
  <si>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</si>
  <si>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</si>
  <si>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</si>
  <si>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</si>
  <si>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</si>
  <si>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</si>
  <si>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</si>
  <si>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</si>
  <si>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</si>
  <si>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</si>
  <si>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</si>
  <si>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</si>
  <si>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</si>
  <si>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</si>
  <si>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</si>
  <si>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</si>
  <si>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</si>
  <si>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</si>
  <si>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</si>
  <si>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</si>
  <si>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</si>
  <si>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</si>
  <si>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</si>
  <si>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</si>
  <si>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</si>
  <si>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</si>
  <si>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</si>
  <si>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</si>
  <si>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</si>
  <si>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</si>
  <si>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</si>
  <si>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</si>
  <si>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</si>
  <si>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</si>
  <si>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</si>
  <si>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</si>
  <si>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</si>
  <si>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</si>
  <si>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</si>
  <si>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</si>
  <si>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</si>
  <si>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</si>
  <si>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</si>
  <si>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</si>
  <si>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</si>
  <si>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</si>
  <si>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</si>
  <si>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</si>
  <si>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</si>
  <si>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</si>
  <si>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</si>
  <si>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</si>
  <si>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</si>
  <si>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</si>
  <si>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</si>
  <si>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</si>
  <si>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</si>
  <si>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</si>
  <si>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</si>
  <si>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</si>
  <si>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</si>
  <si>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</si>
  <si>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</si>
  <si>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</si>
  <si>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</si>
  <si>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</si>
  <si>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</si>
  <si>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</si>
  <si>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</si>
  <si>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</si>
  <si>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</si>
  <si>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</si>
  <si>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</si>
  <si>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</si>
  <si>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</si>
  <si>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</si>
  <si>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</si>
  <si>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</si>
  <si>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</si>
  <si>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</si>
  <si>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</si>
  <si>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</si>
  <si>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</si>
  <si>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</si>
  <si>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</si>
  <si>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</si>
  <si>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</si>
  <si>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</si>
  <si>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</si>
  <si>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</si>
  <si>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</si>
  <si>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</si>
  <si>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</si>
  <si>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</si>
  <si>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</si>
  <si>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</si>
  <si>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</si>
  <si>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</si>
  <si>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</si>
  <si>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</si>
  <si>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</si>
  <si>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</si>
  <si>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</si>
  <si>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</si>
  <si>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</si>
  <si>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</si>
  <si>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</si>
  <si>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2022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</si>
  <si>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</si>
  <si>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</si>
  <si>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</si>
  <si>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</si>
  <si>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</si>
  <si>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</si>
  <si>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</si>
  <si>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</si>
  <si>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</si>
  <si>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</si>
  <si>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</si>
  <si>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 __" ___ 2021 № __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</si>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</sst>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7" zoomScaleNormal="100" workbookViewId="0">
      <selection activeCell="R17" sqref="R17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7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7" s="1" customFormat="1" ht="15.75" x14ac:dyDescent="0.25">
      <c r="C1" s="33" t="s">
        <v>124</v>
      </c>
      <c r="E1" s="2"/>
      <c r="G1" s="2"/>
      <c r="I1" s="2"/>
      <c r="K1" s="2"/>
      <c r="M1" s="2"/>
      <c r="O1" s="2"/>
    </row>
    <row r="2" spans="1:17" s="1" customFormat="1" ht="15.75" x14ac:dyDescent="0.25">
      <c r="C2" s="33" t="s">
        <v>0</v>
      </c>
      <c r="E2" s="2"/>
      <c r="G2" s="2"/>
      <c r="I2" s="2"/>
      <c r="K2" s="2"/>
      <c r="M2" s="2"/>
      <c r="O2" s="2"/>
    </row>
    <row r="3" spans="1:17" x14ac:dyDescent="0.25">
      <c r="C3" s="34" t="s">
        <v>1</v>
      </c>
    </row>
    <row r="4" spans="1:17" s="1" customFormat="1" ht="15.75" x14ac:dyDescent="0.25">
      <c r="C4" s="33" t="s">
        <v>122</v>
      </c>
      <c r="E4" s="2"/>
      <c r="G4" s="2"/>
      <c r="I4" s="2"/>
      <c r="K4" s="2"/>
      <c r="M4" s="2"/>
      <c r="O4" s="2"/>
    </row>
    <row r="6" spans="1:17" x14ac:dyDescent="0.25">
      <c r="A6" s="39" t="s">
        <v>123</v>
      </c>
      <c r="B6" s="39"/>
      <c r="C6" s="39"/>
    </row>
    <row r="7" spans="1:17" ht="26.25" customHeight="1" x14ac:dyDescent="0.25">
      <c r="A7" s="40"/>
      <c r="B7" s="40"/>
      <c r="C7" s="40"/>
    </row>
    <row r="8" spans="1:17" x14ac:dyDescent="0.25">
      <c r="A8" s="41" t="s">
        <v>2</v>
      </c>
      <c r="B8" s="42" t="s">
        <v>3</v>
      </c>
      <c r="C8" s="38" t="s">
        <v>110</v>
      </c>
      <c r="D8" s="43" t="s">
        <v>4</v>
      </c>
      <c r="E8" s="38"/>
      <c r="F8" s="43" t="s">
        <v>5</v>
      </c>
      <c r="G8" s="38"/>
      <c r="H8" s="43" t="s">
        <v>6</v>
      </c>
      <c r="I8" s="38"/>
      <c r="J8" s="43" t="s">
        <v>7</v>
      </c>
      <c r="K8" s="38"/>
      <c r="L8" s="43" t="s">
        <v>8</v>
      </c>
      <c r="M8" s="38"/>
      <c r="N8" s="43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1"/>
      <c r="B9" s="42"/>
      <c r="C9" s="38"/>
      <c r="D9" s="44"/>
      <c r="E9" s="38"/>
      <c r="F9" s="44"/>
      <c r="G9" s="38"/>
      <c r="H9" s="44"/>
      <c r="I9" s="38"/>
      <c r="J9" s="44"/>
      <c r="K9" s="38"/>
      <c r="L9" s="44"/>
      <c r="M9" s="38"/>
      <c r="N9" s="44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32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5">
        <f>SUM(C12+C17+C22)</f>
        <v>130314.5</v>
      </c>
      <c r="D11" s="11">
        <f t="shared" ref="D11" si="0">SUM(D12+D17+D22)</f>
        <v>0</v>
      </c>
      <c r="E11" s="12">
        <f t="shared" ref="E11:E63" si="1">SUM(C11+D11)</f>
        <v>130314.5</v>
      </c>
      <c r="F11" s="11">
        <f t="shared" ref="F11" si="2">SUM(F12+F17+F22)</f>
        <v>0</v>
      </c>
      <c r="G11" s="12">
        <f>SUM(E11:F11)</f>
        <v>130314.5</v>
      </c>
      <c r="H11" s="11">
        <f t="shared" ref="H11:J11" si="3">SUM(H12+H17+H22)</f>
        <v>0</v>
      </c>
      <c r="I11" s="12">
        <f>SUM(G11:H11)</f>
        <v>130314.5</v>
      </c>
      <c r="J11" s="11">
        <f t="shared" si="3"/>
        <v>0</v>
      </c>
      <c r="K11" s="12">
        <f>SUM(I11:J11)</f>
        <v>130314.5</v>
      </c>
      <c r="L11" s="11">
        <f t="shared" ref="L11:N11" si="4">SUM(L12+L17+L22)</f>
        <v>0</v>
      </c>
      <c r="M11" s="12">
        <f>SUM(K11:L11)</f>
        <v>130314.5</v>
      </c>
      <c r="N11" s="11">
        <f t="shared" si="4"/>
        <v>0</v>
      </c>
      <c r="O11" s="12">
        <f>SUM(M11:N11)</f>
        <v>130314.5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5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6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6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6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200314.5</v>
      </c>
      <c r="D17" s="11">
        <f t="shared" ref="D17" si="18">SUM(D18+D20)</f>
        <v>0</v>
      </c>
      <c r="E17" s="12">
        <f t="shared" si="1"/>
        <v>200314.5</v>
      </c>
      <c r="F17" s="11">
        <f t="shared" ref="F17" si="19">SUM(F18+F20)</f>
        <v>0</v>
      </c>
      <c r="G17" s="12">
        <f t="shared" si="7"/>
        <v>200314.5</v>
      </c>
      <c r="H17" s="11">
        <f t="shared" ref="H17:J17" si="20">SUM(H18+H20)</f>
        <v>0</v>
      </c>
      <c r="I17" s="12">
        <f t="shared" si="9"/>
        <v>200314.5</v>
      </c>
      <c r="J17" s="11">
        <f t="shared" si="20"/>
        <v>0</v>
      </c>
      <c r="K17" s="12">
        <f t="shared" si="10"/>
        <v>200314.5</v>
      </c>
      <c r="L17" s="11">
        <f t="shared" ref="L17:N17" si="21">SUM(L18+L20)</f>
        <v>0</v>
      </c>
      <c r="M17" s="12">
        <f t="shared" si="12"/>
        <v>200314.5</v>
      </c>
      <c r="N17" s="11">
        <f t="shared" si="21"/>
        <v>0</v>
      </c>
      <c r="O17" s="12">
        <f t="shared" si="13"/>
        <v>200314.5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200314.5</v>
      </c>
      <c r="D18" s="18">
        <f t="shared" ref="D18:N18" si="22">SUM(D19)</f>
        <v>0</v>
      </c>
      <c r="E18" s="12">
        <f t="shared" si="1"/>
        <v>200314.5</v>
      </c>
      <c r="F18" s="18">
        <f t="shared" si="22"/>
        <v>0</v>
      </c>
      <c r="G18" s="12">
        <f t="shared" si="7"/>
        <v>200314.5</v>
      </c>
      <c r="H18" s="18">
        <f t="shared" si="22"/>
        <v>0</v>
      </c>
      <c r="I18" s="12">
        <f t="shared" si="9"/>
        <v>200314.5</v>
      </c>
      <c r="J18" s="18">
        <f t="shared" si="22"/>
        <v>0</v>
      </c>
      <c r="K18" s="12">
        <f t="shared" si="10"/>
        <v>200314.5</v>
      </c>
      <c r="L18" s="18">
        <f t="shared" si="22"/>
        <v>0</v>
      </c>
      <c r="M18" s="12">
        <f t="shared" si="12"/>
        <v>200314.5</v>
      </c>
      <c r="N18" s="18">
        <f t="shared" si="22"/>
        <v>0</v>
      </c>
      <c r="O18" s="12">
        <f t="shared" si="13"/>
        <v>200314.5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120</v>
      </c>
      <c r="C19" s="36">
        <f>130314.5+70000</f>
        <v>200314.5</v>
      </c>
      <c r="D19" s="16"/>
      <c r="E19" s="12">
        <f t="shared" si="1"/>
        <v>200314.5</v>
      </c>
      <c r="F19" s="16"/>
      <c r="G19" s="12">
        <f t="shared" si="7"/>
        <v>200314.5</v>
      </c>
      <c r="H19" s="19"/>
      <c r="I19" s="12">
        <f t="shared" si="9"/>
        <v>200314.5</v>
      </c>
      <c r="J19" s="19"/>
      <c r="K19" s="12">
        <f t="shared" si="10"/>
        <v>200314.5</v>
      </c>
      <c r="L19" s="17"/>
      <c r="M19" s="12">
        <f t="shared" si="12"/>
        <v>200314.5</v>
      </c>
      <c r="N19" s="17"/>
      <c r="O19" s="12">
        <f t="shared" si="13"/>
        <v>200314.5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121</v>
      </c>
      <c r="C21" s="36">
        <f>-70000+70000</f>
        <v>0</v>
      </c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-70000</v>
      </c>
      <c r="D22" s="22">
        <f t="shared" ref="D22" si="24">D23+D25</f>
        <v>0</v>
      </c>
      <c r="E22" s="12">
        <f t="shared" si="1"/>
        <v>-70000</v>
      </c>
      <c r="F22" s="22">
        <f t="shared" ref="F22" si="25">F23+F25</f>
        <v>0</v>
      </c>
      <c r="G22" s="12">
        <f t="shared" si="7"/>
        <v>-70000</v>
      </c>
      <c r="H22" s="22">
        <f t="shared" ref="H22:J22" si="26">H23+H25</f>
        <v>0</v>
      </c>
      <c r="I22" s="12">
        <f t="shared" si="9"/>
        <v>-70000</v>
      </c>
      <c r="J22" s="22">
        <f t="shared" si="26"/>
        <v>0</v>
      </c>
      <c r="K22" s="12">
        <f t="shared" si="10"/>
        <v>-70000</v>
      </c>
      <c r="L22" s="22">
        <f t="shared" ref="L22:N22" si="27">L23+L25</f>
        <v>0</v>
      </c>
      <c r="M22" s="12">
        <f t="shared" si="12"/>
        <v>-70000</v>
      </c>
      <c r="N22" s="22">
        <f t="shared" si="27"/>
        <v>0</v>
      </c>
      <c r="O22" s="12">
        <f t="shared" si="13"/>
        <v>-70000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118</v>
      </c>
      <c r="C24" s="3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-70000</v>
      </c>
      <c r="D25" s="26">
        <f t="shared" ref="D25:N25" si="29">SUM(D26)</f>
        <v>0</v>
      </c>
      <c r="E25" s="12">
        <f t="shared" si="1"/>
        <v>-70000</v>
      </c>
      <c r="F25" s="26">
        <f t="shared" si="29"/>
        <v>0</v>
      </c>
      <c r="G25" s="12">
        <f t="shared" si="7"/>
        <v>-70000</v>
      </c>
      <c r="H25" s="26">
        <f t="shared" si="29"/>
        <v>0</v>
      </c>
      <c r="I25" s="12">
        <f t="shared" si="9"/>
        <v>-70000</v>
      </c>
      <c r="J25" s="26">
        <f t="shared" si="29"/>
        <v>0</v>
      </c>
      <c r="K25" s="12">
        <f t="shared" si="10"/>
        <v>-70000</v>
      </c>
      <c r="L25" s="26">
        <f t="shared" si="29"/>
        <v>0</v>
      </c>
      <c r="M25" s="12">
        <f t="shared" si="12"/>
        <v>-70000</v>
      </c>
      <c r="N25" s="26">
        <f t="shared" si="29"/>
        <v>0</v>
      </c>
      <c r="O25" s="12">
        <f t="shared" si="13"/>
        <v>-70000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119</v>
      </c>
      <c r="C26" s="36">
        <v>-70000</v>
      </c>
      <c r="D26" s="29"/>
      <c r="E26" s="12">
        <f t="shared" si="1"/>
        <v>-70000</v>
      </c>
      <c r="F26" s="29"/>
      <c r="G26" s="12">
        <f t="shared" si="7"/>
        <v>-70000</v>
      </c>
      <c r="H26" s="29"/>
      <c r="I26" s="12">
        <f t="shared" si="9"/>
        <v>-70000</v>
      </c>
      <c r="J26" s="29"/>
      <c r="K26" s="12">
        <f t="shared" si="10"/>
        <v>-70000</v>
      </c>
      <c r="L26" s="28"/>
      <c r="M26" s="12">
        <f t="shared" si="12"/>
        <v>-70000</v>
      </c>
      <c r="N26" s="28"/>
      <c r="O26" s="12">
        <f t="shared" si="13"/>
        <v>-70000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-5414894.5</v>
      </c>
      <c r="D47" s="26">
        <f t="shared" ref="D47" si="34">D51+D48</f>
        <v>0</v>
      </c>
      <c r="E47" s="12">
        <f t="shared" si="1"/>
        <v>-5414894.5</v>
      </c>
      <c r="F47" s="26">
        <f t="shared" ref="F47" si="35">F51+F48</f>
        <v>0</v>
      </c>
      <c r="G47" s="12">
        <f t="shared" si="7"/>
        <v>-5414894.5</v>
      </c>
      <c r="H47" s="26">
        <f t="shared" ref="H47:J47" si="36">H51+H48</f>
        <v>0</v>
      </c>
      <c r="I47" s="12">
        <f t="shared" si="9"/>
        <v>-5414894.5</v>
      </c>
      <c r="J47" s="26">
        <f t="shared" si="36"/>
        <v>0</v>
      </c>
      <c r="K47" s="12">
        <f t="shared" si="10"/>
        <v>-5414894.5</v>
      </c>
      <c r="L47" s="26">
        <f t="shared" ref="L47:N47" si="37">L51+L48</f>
        <v>0</v>
      </c>
      <c r="M47" s="12">
        <f t="shared" si="12"/>
        <v>-5414894.5</v>
      </c>
      <c r="N47" s="26">
        <f t="shared" si="37"/>
        <v>0</v>
      </c>
      <c r="O47" s="12">
        <f t="shared" si="13"/>
        <v>-5414894.5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111</v>
      </c>
      <c r="C51" s="36">
        <f>C52</f>
        <v>-5414894.5</v>
      </c>
      <c r="D51" s="30">
        <f t="shared" ref="D51:N52" si="39">D52</f>
        <v>0</v>
      </c>
      <c r="E51" s="12">
        <f t="shared" si="1"/>
        <v>-5414894.5</v>
      </c>
      <c r="F51" s="30">
        <f t="shared" si="39"/>
        <v>0</v>
      </c>
      <c r="G51" s="12">
        <f t="shared" si="7"/>
        <v>-5414894.5</v>
      </c>
      <c r="H51" s="30">
        <f t="shared" si="39"/>
        <v>0</v>
      </c>
      <c r="I51" s="12">
        <f t="shared" si="9"/>
        <v>-5414894.5</v>
      </c>
      <c r="J51" s="30">
        <f t="shared" si="39"/>
        <v>0</v>
      </c>
      <c r="K51" s="12">
        <f t="shared" si="10"/>
        <v>-5414894.5</v>
      </c>
      <c r="L51" s="26">
        <f t="shared" si="39"/>
        <v>0</v>
      </c>
      <c r="M51" s="12">
        <f t="shared" si="12"/>
        <v>-5414894.5</v>
      </c>
      <c r="N51" s="26">
        <f t="shared" si="39"/>
        <v>0</v>
      </c>
      <c r="O51" s="12">
        <f t="shared" si="13"/>
        <v>-5414894.5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112</v>
      </c>
      <c r="C52" s="36">
        <f>C53</f>
        <v>-5414894.5</v>
      </c>
      <c r="D52" s="30">
        <f t="shared" si="39"/>
        <v>0</v>
      </c>
      <c r="E52" s="12">
        <f t="shared" si="1"/>
        <v>-5414894.5</v>
      </c>
      <c r="F52" s="30">
        <f t="shared" si="39"/>
        <v>0</v>
      </c>
      <c r="G52" s="12">
        <f t="shared" si="7"/>
        <v>-5414894.5</v>
      </c>
      <c r="H52" s="30">
        <f t="shared" si="39"/>
        <v>0</v>
      </c>
      <c r="I52" s="12">
        <f t="shared" si="9"/>
        <v>-5414894.5</v>
      </c>
      <c r="J52" s="30">
        <f t="shared" si="39"/>
        <v>0</v>
      </c>
      <c r="K52" s="12">
        <f t="shared" si="10"/>
        <v>-5414894.5</v>
      </c>
      <c r="L52" s="26">
        <f t="shared" si="39"/>
        <v>0</v>
      </c>
      <c r="M52" s="12">
        <f t="shared" si="12"/>
        <v>-5414894.5</v>
      </c>
      <c r="N52" s="26">
        <f t="shared" si="39"/>
        <v>0</v>
      </c>
      <c r="O52" s="12">
        <f t="shared" si="13"/>
        <v>-5414894.5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113</v>
      </c>
      <c r="C53" s="36">
        <f>-5214580-130314.5-70000</f>
        <v>-5414894.5</v>
      </c>
      <c r="D53" s="27"/>
      <c r="E53" s="12">
        <f t="shared" si="1"/>
        <v>-5414894.5</v>
      </c>
      <c r="F53" s="27"/>
      <c r="G53" s="12">
        <f t="shared" si="7"/>
        <v>-5414894.5</v>
      </c>
      <c r="H53" s="27"/>
      <c r="I53" s="12">
        <f t="shared" si="9"/>
        <v>-5414894.5</v>
      </c>
      <c r="J53" s="27"/>
      <c r="K53" s="12">
        <f t="shared" si="10"/>
        <v>-5414894.5</v>
      </c>
      <c r="L53" s="28"/>
      <c r="M53" s="12">
        <f t="shared" si="12"/>
        <v>-5414894.5</v>
      </c>
      <c r="N53" s="28"/>
      <c r="O53" s="12">
        <f t="shared" si="13"/>
        <v>-5414894.5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5414894.5</v>
      </c>
      <c r="D54" s="30">
        <f>SUM(D555+D58)</f>
        <v>0</v>
      </c>
      <c r="E54" s="12">
        <f t="shared" si="1"/>
        <v>5414894.5</v>
      </c>
      <c r="F54" s="30">
        <f>SUM(F555+F58)</f>
        <v>0</v>
      </c>
      <c r="G54" s="12">
        <f t="shared" si="7"/>
        <v>5414894.5</v>
      </c>
      <c r="H54" s="30">
        <f>SUM(H555+H58)</f>
        <v>0</v>
      </c>
      <c r="I54" s="12">
        <f t="shared" si="9"/>
        <v>5414894.5</v>
      </c>
      <c r="J54" s="30">
        <f>SUM(J555+J58)</f>
        <v>0</v>
      </c>
      <c r="K54" s="12">
        <f t="shared" si="10"/>
        <v>5414894.5</v>
      </c>
      <c r="L54" s="26">
        <f>SUM(L555+L58)</f>
        <v>0</v>
      </c>
      <c r="M54" s="12">
        <f t="shared" si="12"/>
        <v>5414894.5</v>
      </c>
      <c r="N54" s="26">
        <f>SUM(N555+N58)</f>
        <v>0</v>
      </c>
      <c r="O54" s="12">
        <f t="shared" si="13"/>
        <v>5414894.5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5414894.5</v>
      </c>
      <c r="D58" s="26">
        <f t="shared" ref="D58" si="41">D59-D61</f>
        <v>0</v>
      </c>
      <c r="E58" s="12">
        <f t="shared" si="1"/>
        <v>5414894.5</v>
      </c>
      <c r="F58" s="26">
        <f t="shared" ref="F58" si="42">F59-F61</f>
        <v>0</v>
      </c>
      <c r="G58" s="12">
        <f t="shared" si="7"/>
        <v>5414894.5</v>
      </c>
      <c r="H58" s="26">
        <f t="shared" ref="H58:J58" si="43">H59-H61</f>
        <v>0</v>
      </c>
      <c r="I58" s="12">
        <f t="shared" si="9"/>
        <v>5414894.5</v>
      </c>
      <c r="J58" s="26">
        <f t="shared" si="43"/>
        <v>0</v>
      </c>
      <c r="K58" s="12">
        <f t="shared" si="10"/>
        <v>5414894.5</v>
      </c>
      <c r="L58" s="26">
        <f t="shared" ref="L58:N58" si="44">L59-L61</f>
        <v>0</v>
      </c>
      <c r="M58" s="12">
        <f t="shared" si="12"/>
        <v>5414894.5</v>
      </c>
      <c r="N58" s="26">
        <f t="shared" si="44"/>
        <v>0</v>
      </c>
      <c r="O58" s="12">
        <f t="shared" si="13"/>
        <v>5414894.5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114</v>
      </c>
      <c r="C59" s="36">
        <f>SUM(C60)</f>
        <v>5414894.5</v>
      </c>
      <c r="D59" s="26">
        <f t="shared" ref="D59:N59" si="45">SUM(D60)</f>
        <v>0</v>
      </c>
      <c r="E59" s="12">
        <f t="shared" si="1"/>
        <v>5414894.5</v>
      </c>
      <c r="F59" s="26">
        <f t="shared" si="45"/>
        <v>0</v>
      </c>
      <c r="G59" s="12">
        <f t="shared" si="7"/>
        <v>5414894.5</v>
      </c>
      <c r="H59" s="26">
        <f t="shared" si="45"/>
        <v>0</v>
      </c>
      <c r="I59" s="12">
        <f t="shared" si="9"/>
        <v>5414894.5</v>
      </c>
      <c r="J59" s="26">
        <f t="shared" si="45"/>
        <v>0</v>
      </c>
      <c r="K59" s="12">
        <f t="shared" si="10"/>
        <v>5414894.5</v>
      </c>
      <c r="L59" s="26">
        <f t="shared" si="45"/>
        <v>0</v>
      </c>
      <c r="M59" s="12">
        <f t="shared" si="12"/>
        <v>5414894.5</v>
      </c>
      <c r="N59" s="26">
        <f t="shared" si="45"/>
        <v>0</v>
      </c>
      <c r="O59" s="12">
        <f t="shared" si="13"/>
        <v>5414894.5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115</v>
      </c>
      <c r="C60" s="36">
        <f>5344894.5+70000</f>
        <v>5414894.5</v>
      </c>
      <c r="D60" s="27"/>
      <c r="E60" s="12">
        <f t="shared" si="1"/>
        <v>5414894.5</v>
      </c>
      <c r="F60" s="27"/>
      <c r="G60" s="12">
        <f t="shared" si="7"/>
        <v>5414894.5</v>
      </c>
      <c r="H60" s="27"/>
      <c r="I60" s="12">
        <f t="shared" si="9"/>
        <v>5414894.5</v>
      </c>
      <c r="J60" s="27"/>
      <c r="K60" s="12">
        <f t="shared" si="10"/>
        <v>5414894.5</v>
      </c>
      <c r="L60" s="28"/>
      <c r="M60" s="12">
        <f t="shared" si="12"/>
        <v>5414894.5</v>
      </c>
      <c r="N60" s="28"/>
      <c r="O60" s="12">
        <f t="shared" si="13"/>
        <v>5414894.5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116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117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5">
        <f>C11+C46</f>
        <v>130314.5</v>
      </c>
      <c r="D63" s="11">
        <f t="shared" ref="D63" si="47">D11+D46</f>
        <v>0</v>
      </c>
      <c r="E63" s="12">
        <f t="shared" si="1"/>
        <v>130314.5</v>
      </c>
      <c r="F63" s="18">
        <f t="shared" ref="F63" si="48">F11+F46</f>
        <v>0</v>
      </c>
      <c r="G63" s="12">
        <f t="shared" si="7"/>
        <v>130314.5</v>
      </c>
      <c r="H63" s="18">
        <f t="shared" ref="H63:J63" si="49">H11+H46</f>
        <v>0</v>
      </c>
      <c r="I63" s="12">
        <f t="shared" si="9"/>
        <v>130314.5</v>
      </c>
      <c r="J63" s="18">
        <f t="shared" si="49"/>
        <v>0</v>
      </c>
      <c r="K63" s="12">
        <f t="shared" si="10"/>
        <v>130314.5</v>
      </c>
      <c r="L63" s="18">
        <f t="shared" ref="L63:N63" si="50">L11+L46</f>
        <v>0</v>
      </c>
      <c r="M63" s="12">
        <f t="shared" si="12"/>
        <v>130314.5</v>
      </c>
      <c r="N63" s="18">
        <f t="shared" si="50"/>
        <v>0</v>
      </c>
      <c r="O63" s="12">
        <f t="shared" si="13"/>
        <v>130314.5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2021-11-12T10:32:54Z</dcterms:modified>
</cp:coreProperties>
</file>