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4" sheetId="2" r:id="rId1"/>
    <sheet name="пр16" sheetId="3" state="hidden" r:id="rId2"/>
    <sheet name="пр18" sheetId="4" state="hidden" r:id="rId3"/>
  </sheets>
  <calcPr calcId="152511"/>
</workbook>
</file>

<file path=xl/calcChain.xml><?xml version="1.0" encoding="utf-8"?>
<calcChain xmlns="http://schemas.openxmlformats.org/spreadsheetml/2006/main"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H59" i="2" l="1"/>
  <c r="F54" i="2"/>
  <c r="B17" i="3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E46" i="2" l="1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F12" i="2" l="1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C19" i="4"/>
  <c r="C54" i="2"/>
  <c r="C22" i="2"/>
  <c r="F34" i="2"/>
  <c r="H12" i="2" l="1"/>
  <c r="H13" i="2"/>
  <c r="H11" i="2"/>
  <c r="F11" i="2"/>
  <c r="F27" i="2"/>
  <c r="H27" i="2" s="1"/>
  <c r="H34" i="2"/>
  <c r="C34" i="2"/>
  <c r="C27" i="2" l="1"/>
  <c r="E27" i="2" s="1"/>
  <c r="E34" i="2"/>
  <c r="C52" i="2" l="1"/>
  <c r="C51" i="2" l="1"/>
  <c r="B15" i="3"/>
  <c r="B18" i="3" s="1"/>
  <c r="C47" i="2" l="1"/>
  <c r="C46" i="2" l="1"/>
  <c r="E19" i="2"/>
  <c r="E21" i="2"/>
  <c r="C18" i="2" l="1"/>
  <c r="B17" i="4"/>
  <c r="B18" i="4"/>
  <c r="C20" i="2"/>
  <c r="E20" i="2" s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<sst xmlns="http://schemas.openxmlformats.org/spreadsheetml/2006/main" count="157" uniqueCount="139">
  <si>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</si>
  <si>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</si>
  <si>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</si>
  <si>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</si>
  <si>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</si>
  <si>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</si>
  <si>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</si>
  <si>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</si>
  <si>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</si>
  <si>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</si>
  <si>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</si>
  <si>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</si>
  <si>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</si>
  <si>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</si>
  <si>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</si>
  <si>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</si>
  <si>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</si>
  <si>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</si>
  <si>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</si>
  <si>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</si>
  <si>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</si>
  <si>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</si>
  <si>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</si>
  <si>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</si>
  <si>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</si>
  <si>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</si>
  <si>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</si>
  <si>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</si>
  <si>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</si>
  <si>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</si>
  <si>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</si>
  <si>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</si>
  <si>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</si>
  <si>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</si>
  <si>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</si>
  <si>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</si>
  <si>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</si>
  <si>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</si>
  <si>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</si>
  <si>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</si>
  <si>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</si>
  <si>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</si>
  <si>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</si>
  <si>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</si>
  <si>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</si>
  <si>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</si>
  <si>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</si>
  <si>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</si>
  <si>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</si>
  <si>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</si>
  <si>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</si>
  <si>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</si>
  <si>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</si>
  <si>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</si>
  <si>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</si>
  <si>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</si>
  <si>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</si>
  <si>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</si>
  <si>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</si>
  <si>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</si>
  <si>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</si>
  <si>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</si>
  <si>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</si>
  <si>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</si>
  <si>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</si>
  <si>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</si>
  <si>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</si>
  <si>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</si>
  <si>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</si>
  <si>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</si>
  <si>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</si>
  <si>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</si>
  <si>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</si>
  <si>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</si>
  <si>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</si>
  <si>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</si>
  <si>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</si>
  <si>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</si>
  <si>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</si>
  <si>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</si>
  <si>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</si>
  <si>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</si>
  <si>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</si>
  <si>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</si>
  <si>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</si>
  <si>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</si>
  <si>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</si>
  <si>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</si>
  <si>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</si>
  <si>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</si>
  <si>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</si>
  <si>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</si>
  <si>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</si>
  <si>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</si>
  <si>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</si>
  <si>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</si>
  <si>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</si>
  <si>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</si>
  <si>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</si>
  <si>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</si>
  <si>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</si>
  <si>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</si>
  <si>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</si>
  <si>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</si>
  <si>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</si>
  <si>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</si>
  <si>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</si>
  <si>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</si>
  <si>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</si>
  <si>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</si>
  <si>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</si>
  <si>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</si>
  <si>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</si>
  <si>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</si>
  <si>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</si>
  <si>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</si>
  <si>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</si>
  <si>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</si>
  <si>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</si>
  <si>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</si>
  <si>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</si>
  <si>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</si>
  <si>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</si>
  <si>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</si>
  <si>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</si>
  <si>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</si>
  <si>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</si>
  <si>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</si>
  <si>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</si>
  <si>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</si>
  <si>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</si>
  <si>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</si>
  <si>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</si>
  <si>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</si>
  <si>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</si>
  <si>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</si>
  <si>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</si>
  <si>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</si>
  <si>
    <t>от "22_ "_03_2019 № _343_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</si>
</sst>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26" workbookViewId="0">
      <selection activeCell="G5" sqref="G5"/>
    </sheetView>
  </sheetViews>
  <sheetFormatPr defaultRowHeight="15" x14ac:dyDescent="0.25"/>
  <cols>
    <col min="1" max="1" width="60.28515625" style="2" customWidth="1"/>
    <col min="2" max="2" width="24.85546875" style="2" customWidth="1"/>
    <col min="3" max="3" width="17.85546875" style="2" customWidth="1"/>
    <col min="4" max="4" width="11.85546875" style="2" customWidth="1"/>
    <col min="5" max="5" width="12.7109375" style="2" customWidth="1"/>
    <col min="6" max="6" width="18" style="2" customWidth="1"/>
    <col min="7" max="7" width="13.140625" style="2" customWidth="1"/>
    <col min="8" max="8" width="12.5703125" style="2" customWidth="1"/>
    <col min="9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8" s="1" customFormat="1" ht="15.75" x14ac:dyDescent="0.25">
      <c r="D1" s="26"/>
      <c r="E1" s="26"/>
      <c r="G1" s="26" t="s">
        <v>134</v>
      </c>
    </row>
    <row r="2" spans="1:8" s="1" customFormat="1" ht="15.75" x14ac:dyDescent="0.25">
      <c r="D2" s="26"/>
      <c r="E2" s="26"/>
      <c r="G2" s="26" t="s">
        <v>0</v>
      </c>
    </row>
    <row r="3" spans="1:8" x14ac:dyDescent="0.25">
      <c r="D3" s="19"/>
      <c r="E3" s="19"/>
      <c r="G3" s="19" t="s">
        <v>1</v>
      </c>
    </row>
    <row r="4" spans="1:8" s="1" customFormat="1" ht="15.75" x14ac:dyDescent="0.25">
      <c r="D4" s="26"/>
      <c r="E4" s="26"/>
      <c r="G4" s="26" t="s">
        <v>138</v>
      </c>
    </row>
    <row r="6" spans="1:8" ht="15" customHeight="1" x14ac:dyDescent="0.25">
      <c r="A6" s="35" t="s">
        <v>124</v>
      </c>
      <c r="B6" s="35"/>
      <c r="C6" s="35"/>
      <c r="D6" s="35"/>
      <c r="E6" s="35"/>
      <c r="F6" s="35"/>
      <c r="G6" s="28"/>
      <c r="H6" s="28"/>
    </row>
    <row r="7" spans="1:8" x14ac:dyDescent="0.25">
      <c r="A7" s="36"/>
      <c r="B7" s="36"/>
      <c r="C7" s="36"/>
      <c r="D7" s="36"/>
      <c r="E7" s="36"/>
      <c r="F7" s="36"/>
      <c r="G7" s="30"/>
      <c r="H7" s="30"/>
    </row>
    <row r="8" spans="1:8" ht="15" customHeight="1" x14ac:dyDescent="0.25">
      <c r="A8" s="38" t="s">
        <v>2</v>
      </c>
      <c r="B8" s="39" t="s">
        <v>3</v>
      </c>
      <c r="C8" s="37" t="s">
        <v>136</v>
      </c>
      <c r="D8" s="40" t="s">
        <v>137</v>
      </c>
      <c r="E8" s="37" t="s">
        <v>109</v>
      </c>
      <c r="F8" s="37" t="s">
        <v>136</v>
      </c>
      <c r="G8" s="40" t="s">
        <v>137</v>
      </c>
      <c r="H8" s="42" t="s">
        <v>110</v>
      </c>
    </row>
    <row r="9" spans="1:8" ht="40.5" customHeight="1" x14ac:dyDescent="0.25">
      <c r="A9" s="38"/>
      <c r="B9" s="39"/>
      <c r="C9" s="37"/>
      <c r="D9" s="41"/>
      <c r="E9" s="37"/>
      <c r="F9" s="37"/>
      <c r="G9" s="41"/>
      <c r="H9" s="43"/>
    </row>
    <row r="10" spans="1:8" s="6" customFormat="1" x14ac:dyDescent="0.25">
      <c r="A10" s="3">
        <v>1</v>
      </c>
      <c r="B10" s="4">
        <v>2</v>
      </c>
      <c r="C10" s="5" t="s">
        <v>4</v>
      </c>
      <c r="D10" s="27" t="s">
        <v>111</v>
      </c>
      <c r="E10" s="27" t="s">
        <v>5</v>
      </c>
      <c r="F10" s="5" t="s">
        <v>130</v>
      </c>
      <c r="G10" s="27" t="s">
        <v>131</v>
      </c>
      <c r="H10" s="27" t="s">
        <v>132</v>
      </c>
    </row>
    <row r="11" spans="1:8" ht="28.5" x14ac:dyDescent="0.25">
      <c r="A11" s="7" t="s">
        <v>6</v>
      </c>
      <c r="B11" s="31" t="s">
        <v>7</v>
      </c>
      <c r="C11" s="21">
        <f>SUM(C12+C17+C22)</f>
        <v>124047.79999999999</v>
      </c>
      <c r="D11" s="21">
        <f t="shared" ref="D11:H11" si="0">SUM(D12+D17+D22)</f>
        <v>0</v>
      </c>
      <c r="E11" s="21">
        <f t="shared" si="0"/>
        <v>124047.79999999999</v>
      </c>
      <c r="F11" s="21">
        <f t="shared" si="0"/>
        <v>121908.99999999999</v>
      </c>
      <c r="G11" s="21">
        <f t="shared" si="0"/>
        <v>0</v>
      </c>
      <c r="H11" s="21">
        <f t="shared" si="0"/>
        <v>121908.99999999999</v>
      </c>
    </row>
    <row r="12" spans="1:8" ht="42.75" x14ac:dyDescent="0.25">
      <c r="A12" s="7" t="s">
        <v>8</v>
      </c>
      <c r="B12" s="31" t="s">
        <v>9</v>
      </c>
      <c r="C12" s="21">
        <f>C14</f>
        <v>0</v>
      </c>
      <c r="D12" s="21">
        <f t="shared" ref="D12:H12" si="1">D14</f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</row>
    <row r="13" spans="1:8" ht="45" x14ac:dyDescent="0.25">
      <c r="A13" s="8" t="s">
        <v>10</v>
      </c>
      <c r="B13" s="32" t="s">
        <v>11</v>
      </c>
      <c r="C13" s="22">
        <f>C14</f>
        <v>0</v>
      </c>
      <c r="D13" s="22">
        <f t="shared" ref="D13:H13" si="2">D14</f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</row>
    <row r="14" spans="1:8" ht="45" x14ac:dyDescent="0.25">
      <c r="A14" s="8" t="s">
        <v>12</v>
      </c>
      <c r="B14" s="32" t="s">
        <v>13</v>
      </c>
      <c r="C14" s="22"/>
      <c r="D14" s="22"/>
      <c r="E14" s="22">
        <f t="shared" ref="E14:E62" si="3">SUM(C14+D14)</f>
        <v>0</v>
      </c>
      <c r="F14" s="22">
        <f>F16</f>
        <v>0</v>
      </c>
      <c r="G14" s="22"/>
      <c r="H14" s="22">
        <f t="shared" ref="H14:H62" si="4">SUM(F14+G14)</f>
        <v>0</v>
      </c>
    </row>
    <row r="15" spans="1:8" ht="45" x14ac:dyDescent="0.25">
      <c r="A15" s="8" t="s">
        <v>14</v>
      </c>
      <c r="B15" s="32" t="s">
        <v>15</v>
      </c>
      <c r="C15" s="22">
        <f>SUM(C16)</f>
        <v>0</v>
      </c>
      <c r="D15" s="22"/>
      <c r="E15" s="22">
        <f t="shared" si="3"/>
        <v>0</v>
      </c>
      <c r="F15" s="22">
        <f>SUM(F16)</f>
        <v>0</v>
      </c>
      <c r="G15" s="22"/>
      <c r="H15" s="22">
        <f t="shared" si="4"/>
        <v>0</v>
      </c>
    </row>
    <row r="16" spans="1:8" ht="45" x14ac:dyDescent="0.25">
      <c r="A16" s="8" t="s">
        <v>16</v>
      </c>
      <c r="B16" s="32" t="s">
        <v>17</v>
      </c>
      <c r="C16" s="22"/>
      <c r="D16" s="22"/>
      <c r="E16" s="22">
        <f t="shared" si="3"/>
        <v>0</v>
      </c>
      <c r="F16" s="22"/>
      <c r="G16" s="22"/>
      <c r="H16" s="22">
        <f t="shared" si="4"/>
        <v>0</v>
      </c>
    </row>
    <row r="17" spans="1:8" ht="28.5" x14ac:dyDescent="0.25">
      <c r="A17" s="7" t="s">
        <v>18</v>
      </c>
      <c r="B17" s="31" t="s">
        <v>19</v>
      </c>
      <c r="C17" s="23">
        <f>SUM(C18+C20)</f>
        <v>124047.79999999999</v>
      </c>
      <c r="D17" s="23">
        <f t="shared" ref="D17:H17" si="5">SUM(D18+D20)</f>
        <v>0</v>
      </c>
      <c r="E17" s="23">
        <f t="shared" si="5"/>
        <v>124047.79999999999</v>
      </c>
      <c r="F17" s="23">
        <f t="shared" si="5"/>
        <v>121908.99999999999</v>
      </c>
      <c r="G17" s="23">
        <f t="shared" si="5"/>
        <v>0</v>
      </c>
      <c r="H17" s="23">
        <f t="shared" si="5"/>
        <v>121908.99999999999</v>
      </c>
    </row>
    <row r="18" spans="1:8" ht="30" x14ac:dyDescent="0.25">
      <c r="A18" s="8" t="s">
        <v>20</v>
      </c>
      <c r="B18" s="32" t="s">
        <v>21</v>
      </c>
      <c r="C18" s="24">
        <f>SUM(C19)</f>
        <v>336956</v>
      </c>
      <c r="D18" s="24">
        <f t="shared" ref="D18:H18" si="6">SUM(D19)</f>
        <v>0</v>
      </c>
      <c r="E18" s="24">
        <f t="shared" si="6"/>
        <v>336956</v>
      </c>
      <c r="F18" s="24">
        <f t="shared" si="6"/>
        <v>245956.8</v>
      </c>
      <c r="G18" s="24">
        <f t="shared" si="6"/>
        <v>0</v>
      </c>
      <c r="H18" s="24">
        <f t="shared" si="6"/>
        <v>245956.8</v>
      </c>
    </row>
    <row r="19" spans="1:8" ht="30" x14ac:dyDescent="0.25">
      <c r="A19" s="8" t="s">
        <v>22</v>
      </c>
      <c r="B19" s="32" t="s">
        <v>122</v>
      </c>
      <c r="C19" s="24">
        <v>336956</v>
      </c>
      <c r="D19" s="24"/>
      <c r="E19" s="22">
        <f t="shared" si="3"/>
        <v>336956</v>
      </c>
      <c r="F19" s="24">
        <v>245956.8</v>
      </c>
      <c r="G19" s="24"/>
      <c r="H19" s="22">
        <f t="shared" si="4"/>
        <v>245956.8</v>
      </c>
    </row>
    <row r="20" spans="1:8" ht="30" x14ac:dyDescent="0.25">
      <c r="A20" s="8" t="s">
        <v>23</v>
      </c>
      <c r="B20" s="32" t="s">
        <v>24</v>
      </c>
      <c r="C20" s="24">
        <f>SUM(C21)</f>
        <v>-212908.2</v>
      </c>
      <c r="D20" s="24"/>
      <c r="E20" s="22">
        <f t="shared" si="3"/>
        <v>-212908.2</v>
      </c>
      <c r="F20" s="24">
        <f>SUM(F21)</f>
        <v>-124047.8</v>
      </c>
      <c r="G20" s="24"/>
      <c r="H20" s="22">
        <f t="shared" si="4"/>
        <v>-124047.8</v>
      </c>
    </row>
    <row r="21" spans="1:8" ht="30" x14ac:dyDescent="0.25">
      <c r="A21" s="8" t="s">
        <v>25</v>
      </c>
      <c r="B21" s="32" t="s">
        <v>123</v>
      </c>
      <c r="C21" s="24">
        <v>-212908.2</v>
      </c>
      <c r="D21" s="24"/>
      <c r="E21" s="22">
        <f t="shared" si="3"/>
        <v>-212908.2</v>
      </c>
      <c r="F21" s="24">
        <v>-124047.8</v>
      </c>
      <c r="G21" s="24"/>
      <c r="H21" s="22">
        <f t="shared" si="4"/>
        <v>-124047.8</v>
      </c>
    </row>
    <row r="22" spans="1:8" s="10" customFormat="1" ht="28.5" x14ac:dyDescent="0.25">
      <c r="A22" s="9" t="s">
        <v>26</v>
      </c>
      <c r="B22" s="33" t="s">
        <v>27</v>
      </c>
      <c r="C22" s="23">
        <f>C23+C25</f>
        <v>0</v>
      </c>
      <c r="D22" s="23">
        <f t="shared" ref="D22:H22" si="7">D23+D25</f>
        <v>0</v>
      </c>
      <c r="E22" s="23">
        <f t="shared" si="7"/>
        <v>0</v>
      </c>
      <c r="F22" s="23">
        <f t="shared" si="7"/>
        <v>0</v>
      </c>
      <c r="G22" s="23">
        <f t="shared" si="7"/>
        <v>0</v>
      </c>
      <c r="H22" s="23">
        <f t="shared" si="7"/>
        <v>0</v>
      </c>
    </row>
    <row r="23" spans="1:8" s="10" customFormat="1" ht="45" x14ac:dyDescent="0.25">
      <c r="A23" s="11" t="s">
        <v>28</v>
      </c>
      <c r="B23" s="34" t="s">
        <v>29</v>
      </c>
      <c r="C23" s="24">
        <f>C24</f>
        <v>0</v>
      </c>
      <c r="D23" s="24">
        <f t="shared" ref="D23:H23" si="8">D24</f>
        <v>0</v>
      </c>
      <c r="E23" s="24">
        <f t="shared" si="8"/>
        <v>0</v>
      </c>
      <c r="F23" s="24">
        <f t="shared" si="8"/>
        <v>0</v>
      </c>
      <c r="G23" s="24">
        <f t="shared" si="8"/>
        <v>0</v>
      </c>
      <c r="H23" s="24">
        <f t="shared" si="8"/>
        <v>0</v>
      </c>
    </row>
    <row r="24" spans="1:8" s="10" customFormat="1" ht="30" x14ac:dyDescent="0.25">
      <c r="A24" s="11" t="s">
        <v>30</v>
      </c>
      <c r="B24" s="34" t="s">
        <v>120</v>
      </c>
      <c r="C24" s="24"/>
      <c r="D24" s="24"/>
      <c r="E24" s="22">
        <f t="shared" si="3"/>
        <v>0</v>
      </c>
      <c r="F24" s="24"/>
      <c r="G24" s="24"/>
      <c r="H24" s="22">
        <f t="shared" si="4"/>
        <v>0</v>
      </c>
    </row>
    <row r="25" spans="1:8" s="10" customFormat="1" ht="45" x14ac:dyDescent="0.25">
      <c r="A25" s="11" t="s">
        <v>31</v>
      </c>
      <c r="B25" s="34" t="s">
        <v>32</v>
      </c>
      <c r="C25" s="24">
        <f>SUM(C26)</f>
        <v>0</v>
      </c>
      <c r="D25" s="24">
        <f t="shared" ref="D25:H25" si="9">SUM(D26)</f>
        <v>0</v>
      </c>
      <c r="E25" s="24">
        <f t="shared" si="9"/>
        <v>0</v>
      </c>
      <c r="F25" s="24">
        <f t="shared" si="9"/>
        <v>0</v>
      </c>
      <c r="G25" s="24">
        <f t="shared" si="9"/>
        <v>0</v>
      </c>
      <c r="H25" s="24">
        <f t="shared" si="9"/>
        <v>0</v>
      </c>
    </row>
    <row r="26" spans="1:8" s="10" customFormat="1" ht="45" x14ac:dyDescent="0.25">
      <c r="A26" s="11" t="s">
        <v>33</v>
      </c>
      <c r="B26" s="34" t="s">
        <v>121</v>
      </c>
      <c r="C26" s="24">
        <v>0</v>
      </c>
      <c r="D26" s="24"/>
      <c r="E26" s="22">
        <f t="shared" si="3"/>
        <v>0</v>
      </c>
      <c r="F26" s="24"/>
      <c r="G26" s="24"/>
      <c r="H26" s="22">
        <f t="shared" si="4"/>
        <v>0</v>
      </c>
    </row>
    <row r="27" spans="1:8" s="10" customFormat="1" ht="28.5" hidden="1" customHeight="1" x14ac:dyDescent="0.25">
      <c r="A27" s="9" t="s">
        <v>34</v>
      </c>
      <c r="B27" s="33" t="s">
        <v>35</v>
      </c>
      <c r="C27" s="23">
        <f>C28+C31+C34</f>
        <v>0</v>
      </c>
      <c r="D27" s="23"/>
      <c r="E27" s="21">
        <f t="shared" si="3"/>
        <v>0</v>
      </c>
      <c r="F27" s="23">
        <f>F28+F31+F34</f>
        <v>0</v>
      </c>
      <c r="G27" s="23"/>
      <c r="H27" s="21">
        <f t="shared" si="4"/>
        <v>0</v>
      </c>
    </row>
    <row r="28" spans="1:8" s="10" customFormat="1" ht="30" hidden="1" customHeight="1" x14ac:dyDescent="0.25">
      <c r="A28" s="11" t="s">
        <v>36</v>
      </c>
      <c r="B28" s="34" t="s">
        <v>37</v>
      </c>
      <c r="C28" s="24">
        <f t="shared" ref="C28:F29" si="10">C29</f>
        <v>0</v>
      </c>
      <c r="D28" s="24"/>
      <c r="E28" s="21">
        <f t="shared" si="3"/>
        <v>0</v>
      </c>
      <c r="F28" s="24">
        <f t="shared" si="10"/>
        <v>0</v>
      </c>
      <c r="G28" s="24"/>
      <c r="H28" s="21">
        <f t="shared" si="4"/>
        <v>0</v>
      </c>
    </row>
    <row r="29" spans="1:8" s="10" customFormat="1" ht="30" hidden="1" customHeight="1" x14ac:dyDescent="0.25">
      <c r="A29" s="11" t="s">
        <v>38</v>
      </c>
      <c r="B29" s="34" t="s">
        <v>39</v>
      </c>
      <c r="C29" s="24">
        <f t="shared" si="10"/>
        <v>0</v>
      </c>
      <c r="D29" s="24"/>
      <c r="E29" s="21">
        <f t="shared" si="3"/>
        <v>0</v>
      </c>
      <c r="F29" s="24">
        <f t="shared" si="10"/>
        <v>0</v>
      </c>
      <c r="G29" s="24"/>
      <c r="H29" s="21">
        <f t="shared" si="4"/>
        <v>0</v>
      </c>
    </row>
    <row r="30" spans="1:8" s="10" customFormat="1" ht="45" hidden="1" customHeight="1" x14ac:dyDescent="0.25">
      <c r="A30" s="11" t="s">
        <v>40</v>
      </c>
      <c r="B30" s="34" t="s">
        <v>41</v>
      </c>
      <c r="C30" s="24">
        <v>0</v>
      </c>
      <c r="D30" s="24"/>
      <c r="E30" s="21">
        <f t="shared" si="3"/>
        <v>0</v>
      </c>
      <c r="F30" s="24">
        <v>0</v>
      </c>
      <c r="G30" s="24"/>
      <c r="H30" s="21">
        <f t="shared" si="4"/>
        <v>0</v>
      </c>
    </row>
    <row r="31" spans="1:8" s="10" customFormat="1" ht="30" hidden="1" customHeight="1" x14ac:dyDescent="0.25">
      <c r="A31" s="11" t="s">
        <v>42</v>
      </c>
      <c r="B31" s="34" t="s">
        <v>43</v>
      </c>
      <c r="C31" s="24">
        <f t="shared" ref="C31:F32" si="11">C32</f>
        <v>0</v>
      </c>
      <c r="D31" s="24"/>
      <c r="E31" s="21">
        <f t="shared" si="3"/>
        <v>0</v>
      </c>
      <c r="F31" s="24">
        <f t="shared" si="11"/>
        <v>0</v>
      </c>
      <c r="G31" s="24"/>
      <c r="H31" s="21">
        <f t="shared" si="4"/>
        <v>0</v>
      </c>
    </row>
    <row r="32" spans="1:8" s="10" customFormat="1" ht="75" hidden="1" customHeight="1" x14ac:dyDescent="0.25">
      <c r="A32" s="11" t="s">
        <v>44</v>
      </c>
      <c r="B32" s="34" t="s">
        <v>45</v>
      </c>
      <c r="C32" s="24">
        <f t="shared" si="11"/>
        <v>0</v>
      </c>
      <c r="D32" s="24"/>
      <c r="E32" s="21">
        <f t="shared" si="3"/>
        <v>0</v>
      </c>
      <c r="F32" s="24">
        <f t="shared" si="11"/>
        <v>0</v>
      </c>
      <c r="G32" s="24"/>
      <c r="H32" s="21">
        <f t="shared" si="4"/>
        <v>0</v>
      </c>
    </row>
    <row r="33" spans="1:8" s="10" customFormat="1" ht="90" hidden="1" customHeight="1" x14ac:dyDescent="0.25">
      <c r="A33" s="11" t="s">
        <v>46</v>
      </c>
      <c r="B33" s="34" t="s">
        <v>47</v>
      </c>
      <c r="C33" s="24">
        <v>0</v>
      </c>
      <c r="D33" s="24"/>
      <c r="E33" s="21">
        <f t="shared" si="3"/>
        <v>0</v>
      </c>
      <c r="F33" s="24">
        <v>0</v>
      </c>
      <c r="G33" s="24"/>
      <c r="H33" s="21">
        <f t="shared" si="4"/>
        <v>0</v>
      </c>
    </row>
    <row r="34" spans="1:8" s="10" customFormat="1" ht="30" hidden="1" customHeight="1" x14ac:dyDescent="0.25">
      <c r="A34" s="11" t="s">
        <v>48</v>
      </c>
      <c r="B34" s="34" t="s">
        <v>49</v>
      </c>
      <c r="C34" s="24">
        <f>C35+C40</f>
        <v>0</v>
      </c>
      <c r="D34" s="24"/>
      <c r="E34" s="21">
        <f t="shared" si="3"/>
        <v>0</v>
      </c>
      <c r="F34" s="24">
        <f>F35+F40</f>
        <v>0</v>
      </c>
      <c r="G34" s="24"/>
      <c r="H34" s="21">
        <f t="shared" si="4"/>
        <v>0</v>
      </c>
    </row>
    <row r="35" spans="1:8" s="10" customFormat="1" ht="30" hidden="1" customHeight="1" x14ac:dyDescent="0.25">
      <c r="A35" s="11" t="s">
        <v>50</v>
      </c>
      <c r="B35" s="34" t="s">
        <v>51</v>
      </c>
      <c r="C35" s="24">
        <f>C36+C38</f>
        <v>0</v>
      </c>
      <c r="D35" s="24"/>
      <c r="E35" s="21">
        <f t="shared" si="3"/>
        <v>0</v>
      </c>
      <c r="F35" s="24">
        <f>F36+F38</f>
        <v>0</v>
      </c>
      <c r="G35" s="24"/>
      <c r="H35" s="21">
        <f t="shared" si="4"/>
        <v>0</v>
      </c>
    </row>
    <row r="36" spans="1:8" s="10" customFormat="1" ht="30" hidden="1" customHeight="1" x14ac:dyDescent="0.25">
      <c r="A36" s="11" t="s">
        <v>52</v>
      </c>
      <c r="B36" s="34" t="s">
        <v>53</v>
      </c>
      <c r="C36" s="24">
        <f>C37</f>
        <v>0</v>
      </c>
      <c r="D36" s="24"/>
      <c r="E36" s="21">
        <f t="shared" si="3"/>
        <v>0</v>
      </c>
      <c r="F36" s="24">
        <f>F37</f>
        <v>0</v>
      </c>
      <c r="G36" s="24"/>
      <c r="H36" s="21">
        <f t="shared" si="4"/>
        <v>0</v>
      </c>
    </row>
    <row r="37" spans="1:8" s="10" customFormat="1" ht="30" hidden="1" customHeight="1" x14ac:dyDescent="0.25">
      <c r="A37" s="11" t="s">
        <v>54</v>
      </c>
      <c r="B37" s="34" t="s">
        <v>55</v>
      </c>
      <c r="C37" s="24">
        <v>0</v>
      </c>
      <c r="D37" s="24"/>
      <c r="E37" s="21">
        <f t="shared" si="3"/>
        <v>0</v>
      </c>
      <c r="F37" s="24">
        <v>0</v>
      </c>
      <c r="G37" s="24"/>
      <c r="H37" s="21">
        <f t="shared" si="4"/>
        <v>0</v>
      </c>
    </row>
    <row r="38" spans="1:8" s="10" customFormat="1" ht="45" hidden="1" customHeight="1" x14ac:dyDescent="0.25">
      <c r="A38" s="11" t="s">
        <v>56</v>
      </c>
      <c r="B38" s="34" t="s">
        <v>57</v>
      </c>
      <c r="C38" s="24">
        <f>C39</f>
        <v>0</v>
      </c>
      <c r="D38" s="24"/>
      <c r="E38" s="21">
        <f t="shared" si="3"/>
        <v>0</v>
      </c>
      <c r="F38" s="24">
        <f>F39</f>
        <v>0</v>
      </c>
      <c r="G38" s="24"/>
      <c r="H38" s="21">
        <f t="shared" si="4"/>
        <v>0</v>
      </c>
    </row>
    <row r="39" spans="1:8" s="10" customFormat="1" ht="45" hidden="1" customHeight="1" x14ac:dyDescent="0.25">
      <c r="A39" s="11" t="s">
        <v>58</v>
      </c>
      <c r="B39" s="34" t="s">
        <v>59</v>
      </c>
      <c r="C39" s="24">
        <v>0</v>
      </c>
      <c r="D39" s="24"/>
      <c r="E39" s="21">
        <f t="shared" si="3"/>
        <v>0</v>
      </c>
      <c r="F39" s="24">
        <v>0</v>
      </c>
      <c r="G39" s="24"/>
      <c r="H39" s="21">
        <f t="shared" si="4"/>
        <v>0</v>
      </c>
    </row>
    <row r="40" spans="1:8" s="10" customFormat="1" ht="30" hidden="1" customHeight="1" x14ac:dyDescent="0.25">
      <c r="A40" s="11" t="s">
        <v>60</v>
      </c>
      <c r="B40" s="34" t="s">
        <v>61</v>
      </c>
      <c r="C40" s="24">
        <f t="shared" ref="C40:F41" si="12">C41</f>
        <v>0</v>
      </c>
      <c r="D40" s="24"/>
      <c r="E40" s="21">
        <f t="shared" si="3"/>
        <v>0</v>
      </c>
      <c r="F40" s="24">
        <f t="shared" si="12"/>
        <v>0</v>
      </c>
      <c r="G40" s="24"/>
      <c r="H40" s="21">
        <f t="shared" si="4"/>
        <v>0</v>
      </c>
    </row>
    <row r="41" spans="1:8" s="10" customFormat="1" ht="30" hidden="1" customHeight="1" x14ac:dyDescent="0.25">
      <c r="A41" s="11" t="s">
        <v>62</v>
      </c>
      <c r="B41" s="34" t="s">
        <v>63</v>
      </c>
      <c r="C41" s="24">
        <f t="shared" si="12"/>
        <v>0</v>
      </c>
      <c r="D41" s="24"/>
      <c r="E41" s="21">
        <f t="shared" si="3"/>
        <v>0</v>
      </c>
      <c r="F41" s="24">
        <f t="shared" si="12"/>
        <v>0</v>
      </c>
      <c r="G41" s="24"/>
      <c r="H41" s="21">
        <f t="shared" si="4"/>
        <v>0</v>
      </c>
    </row>
    <row r="42" spans="1:8" s="10" customFormat="1" ht="45" hidden="1" customHeight="1" x14ac:dyDescent="0.25">
      <c r="A42" s="11" t="s">
        <v>64</v>
      </c>
      <c r="B42" s="34" t="s">
        <v>65</v>
      </c>
      <c r="C42" s="24">
        <v>0</v>
      </c>
      <c r="D42" s="24"/>
      <c r="E42" s="21">
        <f t="shared" si="3"/>
        <v>0</v>
      </c>
      <c r="F42" s="24">
        <v>0</v>
      </c>
      <c r="G42" s="24"/>
      <c r="H42" s="21">
        <f t="shared" si="4"/>
        <v>0</v>
      </c>
    </row>
    <row r="43" spans="1:8" s="10" customFormat="1" ht="15" hidden="1" customHeight="1" x14ac:dyDescent="0.25">
      <c r="A43" s="11" t="s">
        <v>66</v>
      </c>
      <c r="B43" s="34" t="s">
        <v>67</v>
      </c>
      <c r="C43" s="24">
        <v>0</v>
      </c>
      <c r="D43" s="24"/>
      <c r="E43" s="21">
        <f t="shared" si="3"/>
        <v>0</v>
      </c>
      <c r="F43" s="24">
        <v>0</v>
      </c>
      <c r="G43" s="24"/>
      <c r="H43" s="21">
        <f t="shared" si="4"/>
        <v>0</v>
      </c>
    </row>
    <row r="44" spans="1:8" s="10" customFormat="1" ht="30" hidden="1" customHeight="1" x14ac:dyDescent="0.25">
      <c r="A44" s="11" t="s">
        <v>68</v>
      </c>
      <c r="B44" s="34" t="s">
        <v>69</v>
      </c>
      <c r="C44" s="24">
        <v>0</v>
      </c>
      <c r="D44" s="24"/>
      <c r="E44" s="21">
        <f t="shared" si="3"/>
        <v>0</v>
      </c>
      <c r="F44" s="24">
        <v>0</v>
      </c>
      <c r="G44" s="24"/>
      <c r="H44" s="21">
        <f t="shared" si="4"/>
        <v>0</v>
      </c>
    </row>
    <row r="45" spans="1:8" s="10" customFormat="1" ht="30" hidden="1" customHeight="1" x14ac:dyDescent="0.25">
      <c r="A45" s="11" t="s">
        <v>70</v>
      </c>
      <c r="B45" s="34" t="s">
        <v>71</v>
      </c>
      <c r="C45" s="24">
        <v>0</v>
      </c>
      <c r="D45" s="24"/>
      <c r="E45" s="21">
        <f t="shared" si="3"/>
        <v>0</v>
      </c>
      <c r="F45" s="24">
        <v>0</v>
      </c>
      <c r="G45" s="24"/>
      <c r="H45" s="21">
        <f t="shared" si="4"/>
        <v>0</v>
      </c>
    </row>
    <row r="46" spans="1:8" s="10" customFormat="1" ht="28.5" x14ac:dyDescent="0.25">
      <c r="A46" s="9" t="s">
        <v>72</v>
      </c>
      <c r="B46" s="33" t="s">
        <v>73</v>
      </c>
      <c r="C46" s="23">
        <f>SUM(C47+C54)</f>
        <v>0</v>
      </c>
      <c r="D46" s="23">
        <f t="shared" ref="D46:H46" si="13">SUM(D47+D54)</f>
        <v>0</v>
      </c>
      <c r="E46" s="23">
        <f t="shared" si="13"/>
        <v>0</v>
      </c>
      <c r="F46" s="23">
        <f t="shared" si="13"/>
        <v>0</v>
      </c>
      <c r="G46" s="23">
        <f t="shared" si="13"/>
        <v>0</v>
      </c>
      <c r="H46" s="23">
        <f t="shared" si="13"/>
        <v>0</v>
      </c>
    </row>
    <row r="47" spans="1:8" s="10" customFormat="1" x14ac:dyDescent="0.25">
      <c r="A47" s="11" t="s">
        <v>74</v>
      </c>
      <c r="B47" s="34" t="s">
        <v>75</v>
      </c>
      <c r="C47" s="24">
        <f>C51+C48</f>
        <v>-4019899.4</v>
      </c>
      <c r="D47" s="24">
        <f t="shared" ref="D47:H47" si="14">D51+D48</f>
        <v>-22371.7</v>
      </c>
      <c r="E47" s="24">
        <f t="shared" si="14"/>
        <v>-4042271.1</v>
      </c>
      <c r="F47" s="24">
        <f t="shared" si="14"/>
        <v>-3950671.1</v>
      </c>
      <c r="G47" s="24">
        <f t="shared" si="14"/>
        <v>-23259.9</v>
      </c>
      <c r="H47" s="24">
        <f t="shared" si="14"/>
        <v>-3973931</v>
      </c>
    </row>
    <row r="48" spans="1:8" s="10" customFormat="1" x14ac:dyDescent="0.25">
      <c r="A48" s="11" t="s">
        <v>76</v>
      </c>
      <c r="B48" s="34" t="s">
        <v>77</v>
      </c>
      <c r="C48" s="24">
        <f t="shared" ref="C48:H49" si="15">C49</f>
        <v>0</v>
      </c>
      <c r="D48" s="24">
        <f t="shared" si="15"/>
        <v>0</v>
      </c>
      <c r="E48" s="24">
        <f t="shared" si="15"/>
        <v>0</v>
      </c>
      <c r="F48" s="24">
        <f t="shared" si="15"/>
        <v>0</v>
      </c>
      <c r="G48" s="24">
        <f t="shared" si="15"/>
        <v>0</v>
      </c>
      <c r="H48" s="24">
        <f t="shared" si="15"/>
        <v>0</v>
      </c>
    </row>
    <row r="49" spans="1:8" s="10" customFormat="1" ht="30" x14ac:dyDescent="0.25">
      <c r="A49" s="11" t="s">
        <v>78</v>
      </c>
      <c r="B49" s="34" t="s">
        <v>79</v>
      </c>
      <c r="C49" s="24">
        <f t="shared" si="15"/>
        <v>0</v>
      </c>
      <c r="D49" s="24">
        <f t="shared" si="15"/>
        <v>0</v>
      </c>
      <c r="E49" s="24">
        <f t="shared" si="15"/>
        <v>0</v>
      </c>
      <c r="F49" s="24">
        <f t="shared" si="15"/>
        <v>0</v>
      </c>
      <c r="G49" s="24">
        <f t="shared" si="15"/>
        <v>0</v>
      </c>
      <c r="H49" s="24">
        <f t="shared" si="15"/>
        <v>0</v>
      </c>
    </row>
    <row r="50" spans="1:8" s="10" customFormat="1" ht="30" x14ac:dyDescent="0.25">
      <c r="A50" s="11" t="s">
        <v>80</v>
      </c>
      <c r="B50" s="34" t="s">
        <v>81</v>
      </c>
      <c r="C50" s="24">
        <v>0</v>
      </c>
      <c r="D50" s="24"/>
      <c r="E50" s="24">
        <f>SUM(C50:D50)</f>
        <v>0</v>
      </c>
      <c r="F50" s="24">
        <v>0</v>
      </c>
      <c r="G50" s="24"/>
      <c r="H50" s="24">
        <f>SUM(F50:G50)</f>
        <v>0</v>
      </c>
    </row>
    <row r="51" spans="1:8" s="10" customFormat="1" x14ac:dyDescent="0.25">
      <c r="A51" s="11" t="s">
        <v>82</v>
      </c>
      <c r="B51" s="34" t="s">
        <v>113</v>
      </c>
      <c r="C51" s="24">
        <f t="shared" ref="C51:H52" si="16">C52</f>
        <v>-4019899.4</v>
      </c>
      <c r="D51" s="24">
        <f t="shared" si="16"/>
        <v>-22371.7</v>
      </c>
      <c r="E51" s="24">
        <f t="shared" si="16"/>
        <v>-4042271.1</v>
      </c>
      <c r="F51" s="24">
        <f t="shared" si="16"/>
        <v>-3950671.1</v>
      </c>
      <c r="G51" s="24">
        <f t="shared" si="16"/>
        <v>-23259.9</v>
      </c>
      <c r="H51" s="24">
        <f t="shared" si="16"/>
        <v>-3973931</v>
      </c>
    </row>
    <row r="52" spans="1:8" s="10" customFormat="1" x14ac:dyDescent="0.25">
      <c r="A52" s="11" t="s">
        <v>83</v>
      </c>
      <c r="B52" s="34" t="s">
        <v>114</v>
      </c>
      <c r="C52" s="24">
        <f t="shared" si="16"/>
        <v>-4019899.4</v>
      </c>
      <c r="D52" s="24">
        <f t="shared" si="16"/>
        <v>-22371.7</v>
      </c>
      <c r="E52" s="24">
        <f t="shared" si="16"/>
        <v>-4042271.1</v>
      </c>
      <c r="F52" s="24">
        <f t="shared" si="16"/>
        <v>-3950671.1</v>
      </c>
      <c r="G52" s="24">
        <f t="shared" si="16"/>
        <v>-23259.9</v>
      </c>
      <c r="H52" s="24">
        <f t="shared" si="16"/>
        <v>-3973931</v>
      </c>
    </row>
    <row r="53" spans="1:8" s="10" customFormat="1" ht="30" x14ac:dyDescent="0.25">
      <c r="A53" s="11" t="s">
        <v>84</v>
      </c>
      <c r="B53" s="34" t="s">
        <v>115</v>
      </c>
      <c r="C53" s="24">
        <v>-4019899.4</v>
      </c>
      <c r="D53" s="24">
        <v>-22371.7</v>
      </c>
      <c r="E53" s="22">
        <f t="shared" si="3"/>
        <v>-4042271.1</v>
      </c>
      <c r="F53" s="24">
        <v>-3950671.1</v>
      </c>
      <c r="G53" s="24">
        <v>-23259.9</v>
      </c>
      <c r="H53" s="22">
        <f t="shared" si="4"/>
        <v>-3973931</v>
      </c>
    </row>
    <row r="54" spans="1:8" s="10" customFormat="1" x14ac:dyDescent="0.25">
      <c r="A54" s="11" t="s">
        <v>85</v>
      </c>
      <c r="B54" s="34" t="s">
        <v>86</v>
      </c>
      <c r="C54" s="24">
        <f>C55+C58</f>
        <v>4019899.4</v>
      </c>
      <c r="D54" s="24">
        <f t="shared" ref="D54:H54" si="17">D55+D58</f>
        <v>22371.7</v>
      </c>
      <c r="E54" s="24">
        <f t="shared" si="17"/>
        <v>4042271.1</v>
      </c>
      <c r="F54" s="24">
        <f t="shared" si="17"/>
        <v>3950671.1</v>
      </c>
      <c r="G54" s="24">
        <f t="shared" si="17"/>
        <v>23259.9</v>
      </c>
      <c r="H54" s="24">
        <f t="shared" si="17"/>
        <v>3973931</v>
      </c>
    </row>
    <row r="55" spans="1:8" s="10" customFormat="1" x14ac:dyDescent="0.25">
      <c r="A55" s="11" t="s">
        <v>87</v>
      </c>
      <c r="B55" s="34" t="s">
        <v>88</v>
      </c>
      <c r="C55" s="24">
        <f t="shared" ref="C55:H56" si="18">C56</f>
        <v>0</v>
      </c>
      <c r="D55" s="24">
        <f t="shared" si="18"/>
        <v>0</v>
      </c>
      <c r="E55" s="24">
        <f t="shared" si="18"/>
        <v>0</v>
      </c>
      <c r="F55" s="24">
        <f t="shared" si="18"/>
        <v>0</v>
      </c>
      <c r="G55" s="24">
        <f t="shared" si="18"/>
        <v>0</v>
      </c>
      <c r="H55" s="24">
        <f t="shared" si="18"/>
        <v>0</v>
      </c>
    </row>
    <row r="56" spans="1:8" s="10" customFormat="1" ht="30" x14ac:dyDescent="0.25">
      <c r="A56" s="11" t="s">
        <v>89</v>
      </c>
      <c r="B56" s="34" t="s">
        <v>90</v>
      </c>
      <c r="C56" s="24">
        <f t="shared" si="18"/>
        <v>0</v>
      </c>
      <c r="D56" s="24">
        <f t="shared" si="18"/>
        <v>0</v>
      </c>
      <c r="E56" s="24">
        <f t="shared" si="18"/>
        <v>0</v>
      </c>
      <c r="F56" s="24">
        <f t="shared" si="18"/>
        <v>0</v>
      </c>
      <c r="G56" s="24">
        <f t="shared" si="18"/>
        <v>0</v>
      </c>
      <c r="H56" s="24">
        <f t="shared" si="18"/>
        <v>0</v>
      </c>
    </row>
    <row r="57" spans="1:8" s="10" customFormat="1" ht="30" x14ac:dyDescent="0.25">
      <c r="A57" s="11" t="s">
        <v>91</v>
      </c>
      <c r="B57" s="34" t="s">
        <v>92</v>
      </c>
      <c r="C57" s="24">
        <v>0</v>
      </c>
      <c r="D57" s="24"/>
      <c r="E57" s="22">
        <f t="shared" si="3"/>
        <v>0</v>
      </c>
      <c r="F57" s="24">
        <v>0</v>
      </c>
      <c r="G57" s="24"/>
      <c r="H57" s="22">
        <f t="shared" si="4"/>
        <v>0</v>
      </c>
    </row>
    <row r="58" spans="1:8" s="10" customFormat="1" x14ac:dyDescent="0.25">
      <c r="A58" s="11" t="s">
        <v>93</v>
      </c>
      <c r="B58" s="34" t="s">
        <v>94</v>
      </c>
      <c r="C58" s="24">
        <f>SUM(C60+C62)</f>
        <v>4019899.4</v>
      </c>
      <c r="D58" s="24">
        <f t="shared" ref="D58:H58" si="19">SUM(D60+D62)</f>
        <v>22371.7</v>
      </c>
      <c r="E58" s="24">
        <f t="shared" si="19"/>
        <v>4042271.1</v>
      </c>
      <c r="F58" s="24">
        <f t="shared" si="19"/>
        <v>3950671.1</v>
      </c>
      <c r="G58" s="24">
        <f t="shared" si="19"/>
        <v>23259.9</v>
      </c>
      <c r="H58" s="24">
        <f t="shared" si="19"/>
        <v>3973931</v>
      </c>
    </row>
    <row r="59" spans="1:8" s="10" customFormat="1" x14ac:dyDescent="0.25">
      <c r="A59" s="11" t="s">
        <v>95</v>
      </c>
      <c r="B59" s="34" t="s">
        <v>116</v>
      </c>
      <c r="C59" s="24">
        <f>SUM(C60)</f>
        <v>4019899.4</v>
      </c>
      <c r="D59" s="24">
        <f t="shared" ref="D59:H59" si="20">SUM(D60)</f>
        <v>22371.7</v>
      </c>
      <c r="E59" s="24">
        <f t="shared" si="20"/>
        <v>4042271.1</v>
      </c>
      <c r="F59" s="24">
        <f t="shared" si="20"/>
        <v>3950671.1</v>
      </c>
      <c r="G59" s="24">
        <f t="shared" si="20"/>
        <v>23259.9</v>
      </c>
      <c r="H59" s="24">
        <f t="shared" si="20"/>
        <v>3973931</v>
      </c>
    </row>
    <row r="60" spans="1:8" s="10" customFormat="1" ht="30" x14ac:dyDescent="0.25">
      <c r="A60" s="11" t="s">
        <v>96</v>
      </c>
      <c r="B60" s="34" t="s">
        <v>117</v>
      </c>
      <c r="C60" s="24">
        <v>4019899.4</v>
      </c>
      <c r="D60" s="24">
        <v>22371.7</v>
      </c>
      <c r="E60" s="22">
        <f t="shared" si="3"/>
        <v>4042271.1</v>
      </c>
      <c r="F60" s="24">
        <v>3950671.1</v>
      </c>
      <c r="G60" s="24">
        <v>23259.9</v>
      </c>
      <c r="H60" s="22">
        <f t="shared" si="4"/>
        <v>3973931</v>
      </c>
    </row>
    <row r="61" spans="1:8" s="10" customFormat="1" x14ac:dyDescent="0.25">
      <c r="A61" s="11" t="s">
        <v>93</v>
      </c>
      <c r="B61" s="34" t="s">
        <v>118</v>
      </c>
      <c r="C61" s="24">
        <f>SUM(C62)</f>
        <v>0</v>
      </c>
      <c r="D61" s="24"/>
      <c r="E61" s="22">
        <f t="shared" si="3"/>
        <v>0</v>
      </c>
      <c r="F61" s="24">
        <f>SUM(F62)</f>
        <v>0</v>
      </c>
      <c r="G61" s="24"/>
      <c r="H61" s="22">
        <f t="shared" si="4"/>
        <v>0</v>
      </c>
    </row>
    <row r="62" spans="1:8" s="10" customFormat="1" ht="30" x14ac:dyDescent="0.25">
      <c r="A62" s="11" t="s">
        <v>97</v>
      </c>
      <c r="B62" s="34" t="s">
        <v>119</v>
      </c>
      <c r="C62" s="24">
        <v>0</v>
      </c>
      <c r="D62" s="24"/>
      <c r="E62" s="22">
        <f t="shared" si="3"/>
        <v>0</v>
      </c>
      <c r="F62" s="24">
        <v>0</v>
      </c>
      <c r="G62" s="24"/>
      <c r="H62" s="22">
        <f t="shared" si="4"/>
        <v>0</v>
      </c>
    </row>
    <row r="63" spans="1:8" x14ac:dyDescent="0.25">
      <c r="A63" s="7" t="s">
        <v>98</v>
      </c>
      <c r="B63" s="31" t="s">
        <v>99</v>
      </c>
      <c r="C63" s="21">
        <f>C11+C46</f>
        <v>124047.79999999999</v>
      </c>
      <c r="D63" s="21">
        <f t="shared" ref="D63:H63" si="21">D11+D46</f>
        <v>0</v>
      </c>
      <c r="E63" s="21">
        <f t="shared" si="21"/>
        <v>124047.79999999999</v>
      </c>
      <c r="F63" s="21">
        <f t="shared" si="21"/>
        <v>121908.99999999999</v>
      </c>
      <c r="G63" s="21">
        <f t="shared" si="21"/>
        <v>0</v>
      </c>
      <c r="H63" s="21">
        <f t="shared" si="21"/>
        <v>121908.99999999999</v>
      </c>
    </row>
    <row r="69" spans="1:1" x14ac:dyDescent="0.25">
      <c r="A69" s="12"/>
    </row>
    <row r="70" spans="1:1" x14ac:dyDescent="0.25">
      <c r="A70" s="12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6" t="s">
        <v>135</v>
      </c>
    </row>
    <row r="2" spans="1:2" x14ac:dyDescent="0.25">
      <c r="B2" s="26" t="s">
        <v>0</v>
      </c>
    </row>
    <row r="3" spans="1:2" x14ac:dyDescent="0.25">
      <c r="B3" s="19" t="s">
        <v>1</v>
      </c>
    </row>
    <row r="4" spans="1:2" x14ac:dyDescent="0.25">
      <c r="B4" s="26" t="s">
        <v>133</v>
      </c>
    </row>
    <row r="8" spans="1:2" s="13" customFormat="1" x14ac:dyDescent="0.25">
      <c r="A8" s="44" t="s">
        <v>100</v>
      </c>
      <c r="B8" s="44"/>
    </row>
    <row r="9" spans="1:2" s="13" customFormat="1" x14ac:dyDescent="0.25">
      <c r="A9" s="44" t="s">
        <v>125</v>
      </c>
      <c r="B9" s="44"/>
    </row>
    <row r="11" spans="1:2" ht="31.5" customHeight="1" x14ac:dyDescent="0.25">
      <c r="A11" s="14" t="s">
        <v>101</v>
      </c>
      <c r="B11" s="25" t="s">
        <v>129</v>
      </c>
    </row>
    <row r="12" spans="1:2" ht="31.5" x14ac:dyDescent="0.25">
      <c r="A12" s="16" t="s">
        <v>103</v>
      </c>
      <c r="B12" s="17">
        <f>SUM(B13:B14)</f>
        <v>-90000</v>
      </c>
    </row>
    <row r="13" spans="1:2" x14ac:dyDescent="0.25">
      <c r="A13" s="18" t="s">
        <v>104</v>
      </c>
      <c r="B13" s="17">
        <v>0</v>
      </c>
    </row>
    <row r="14" spans="1:2" x14ac:dyDescent="0.25">
      <c r="A14" s="18" t="s">
        <v>105</v>
      </c>
      <c r="B14" s="17">
        <v>-90000</v>
      </c>
    </row>
    <row r="15" spans="1:2" x14ac:dyDescent="0.25">
      <c r="A15" s="16" t="s">
        <v>106</v>
      </c>
      <c r="B15" s="29" t="e">
        <f>SUM(B16:B17)</f>
        <v>#REF!</v>
      </c>
    </row>
    <row r="16" spans="1:2" x14ac:dyDescent="0.25">
      <c r="A16" s="18" t="s">
        <v>104</v>
      </c>
      <c r="B16" s="29" t="e">
        <f>SUM(#REF!)</f>
        <v>#REF!</v>
      </c>
    </row>
    <row r="17" spans="1:2" x14ac:dyDescent="0.25">
      <c r="A17" s="18" t="s">
        <v>105</v>
      </c>
      <c r="B17" s="29" t="e">
        <f>SUM(#REF!)</f>
        <v>#REF!</v>
      </c>
    </row>
    <row r="18" spans="1:2" x14ac:dyDescent="0.25">
      <c r="A18" s="18" t="s">
        <v>107</v>
      </c>
      <c r="B18" s="29" t="e">
        <f>SUM(B12+B15)</f>
        <v>#REF!</v>
      </c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6" t="s">
        <v>108</v>
      </c>
    </row>
    <row r="2" spans="1:3" x14ac:dyDescent="0.25">
      <c r="C2" s="26" t="s">
        <v>0</v>
      </c>
    </row>
    <row r="3" spans="1:3" x14ac:dyDescent="0.25">
      <c r="C3" s="19" t="s">
        <v>1</v>
      </c>
    </row>
    <row r="4" spans="1:3" x14ac:dyDescent="0.25">
      <c r="C4" s="26" t="s">
        <v>126</v>
      </c>
    </row>
    <row r="8" spans="1:3" s="13" customFormat="1" x14ac:dyDescent="0.25">
      <c r="A8" s="44" t="s">
        <v>100</v>
      </c>
      <c r="B8" s="44"/>
      <c r="C8" s="44"/>
    </row>
    <row r="9" spans="1:3" s="13" customFormat="1" x14ac:dyDescent="0.25">
      <c r="A9" s="44" t="s">
        <v>127</v>
      </c>
      <c r="B9" s="44"/>
      <c r="C9" s="44"/>
    </row>
    <row r="11" spans="1:3" x14ac:dyDescent="0.25">
      <c r="A11" s="45" t="s">
        <v>101</v>
      </c>
      <c r="B11" s="47" t="s">
        <v>102</v>
      </c>
      <c r="C11" s="48"/>
    </row>
    <row r="12" spans="1:3" x14ac:dyDescent="0.25">
      <c r="A12" s="46"/>
      <c r="B12" s="20" t="s">
        <v>112</v>
      </c>
      <c r="C12" s="15" t="s">
        <v>128</v>
      </c>
    </row>
    <row r="13" spans="1:3" ht="31.5" x14ac:dyDescent="0.25">
      <c r="A13" s="16" t="s">
        <v>103</v>
      </c>
      <c r="B13" s="17">
        <f>SUM(B14:B15)</f>
        <v>0</v>
      </c>
      <c r="C13" s="17">
        <f>SUM(C14:C15)</f>
        <v>0</v>
      </c>
    </row>
    <row r="14" spans="1:3" x14ac:dyDescent="0.25">
      <c r="A14" s="18" t="s">
        <v>104</v>
      </c>
      <c r="B14" s="17">
        <v>0</v>
      </c>
      <c r="C14" s="17">
        <v>0</v>
      </c>
    </row>
    <row r="15" spans="1:3" x14ac:dyDescent="0.25">
      <c r="A15" s="18" t="s">
        <v>105</v>
      </c>
      <c r="B15" s="17">
        <v>0</v>
      </c>
      <c r="C15" s="17">
        <v>0</v>
      </c>
    </row>
    <row r="16" spans="1:3" x14ac:dyDescent="0.25">
      <c r="A16" s="16" t="s">
        <v>106</v>
      </c>
      <c r="B16" s="17">
        <f>SUM(B17:B18)</f>
        <v>124047.79999999999</v>
      </c>
      <c r="C16" s="17">
        <f>SUM(C17:C18)</f>
        <v>121908.99999999999</v>
      </c>
    </row>
    <row r="17" spans="1:3" x14ac:dyDescent="0.25">
      <c r="A17" s="18" t="s">
        <v>104</v>
      </c>
      <c r="B17" s="17">
        <f>пр14!C19</f>
        <v>336956</v>
      </c>
      <c r="C17" s="17">
        <f>пр14!F19</f>
        <v>245956.8</v>
      </c>
    </row>
    <row r="18" spans="1:3" x14ac:dyDescent="0.25">
      <c r="A18" s="18" t="s">
        <v>105</v>
      </c>
      <c r="B18" s="17">
        <f>пр14!C21</f>
        <v>-212908.2</v>
      </c>
      <c r="C18" s="17">
        <f>пр14!F21</f>
        <v>-124047.8</v>
      </c>
    </row>
    <row r="19" spans="1:3" x14ac:dyDescent="0.25">
      <c r="A19" s="18" t="s">
        <v>107</v>
      </c>
      <c r="B19" s="17">
        <f>SUM(B13+B16)</f>
        <v>124047.79999999999</v>
      </c>
      <c r="C19" s="17">
        <f>SUM(C13+C16)</f>
        <v>121908.99999999999</v>
      </c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2019-03-22T07:46:45Z</dcterms:modified>
</cp:coreProperties>
</file>