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ПРОЕКТ БЮДЖЕТА\1-2.Проект решения и приложения\"/>
    </mc:Choice>
  </mc:AlternateContent>
  <bookViews>
    <workbookView xWindow="0" yWindow="0" windowWidth="17184" windowHeight="7872"/>
  </bookViews>
  <sheets>
    <sheet name="пр1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H12" i="1"/>
  <c r="S12" i="1"/>
  <c r="E13" i="1"/>
  <c r="G13" i="1" s="1"/>
  <c r="I13" i="1"/>
  <c r="K13" i="1" s="1"/>
  <c r="M13" i="1" s="1"/>
  <c r="O13" i="1" s="1"/>
  <c r="C14" i="1"/>
  <c r="D14" i="1"/>
  <c r="D12" i="1" s="1"/>
  <c r="F14" i="1"/>
  <c r="F12" i="1" s="1"/>
  <c r="H14" i="1"/>
  <c r="J14" i="1"/>
  <c r="J12" i="1" s="1"/>
  <c r="L14" i="1"/>
  <c r="L12" i="1" s="1"/>
  <c r="N14" i="1"/>
  <c r="N12" i="1" s="1"/>
  <c r="P14" i="1"/>
  <c r="P12" i="1" s="1"/>
  <c r="Q14" i="1"/>
  <c r="Q12" i="1" s="1"/>
  <c r="R14" i="1"/>
  <c r="R12" i="1" s="1"/>
  <c r="S14" i="1"/>
  <c r="T14" i="1"/>
  <c r="T12" i="1" s="1"/>
  <c r="T11" i="1" s="1"/>
  <c r="C15" i="1"/>
  <c r="E15" i="1" s="1"/>
  <c r="G15" i="1" s="1"/>
  <c r="I15" i="1" s="1"/>
  <c r="K15" i="1" s="1"/>
  <c r="M15" i="1" s="1"/>
  <c r="O15" i="1"/>
  <c r="P15" i="1"/>
  <c r="Q15" i="1"/>
  <c r="R15" i="1"/>
  <c r="S15" i="1"/>
  <c r="T15" i="1"/>
  <c r="E16" i="1"/>
  <c r="G16" i="1" s="1"/>
  <c r="I16" i="1"/>
  <c r="K16" i="1"/>
  <c r="M16" i="1" s="1"/>
  <c r="O16" i="1" s="1"/>
  <c r="H17" i="1"/>
  <c r="C18" i="1"/>
  <c r="D18" i="1"/>
  <c r="E18" i="1"/>
  <c r="G18" i="1" s="1"/>
  <c r="F18" i="1"/>
  <c r="F17" i="1" s="1"/>
  <c r="H18" i="1"/>
  <c r="I18" i="1"/>
  <c r="K18" i="1" s="1"/>
  <c r="M18" i="1" s="1"/>
  <c r="O18" i="1" s="1"/>
  <c r="J18" i="1"/>
  <c r="J17" i="1" s="1"/>
  <c r="L18" i="1"/>
  <c r="N18" i="1"/>
  <c r="N17" i="1" s="1"/>
  <c r="R18" i="1"/>
  <c r="R17" i="1" s="1"/>
  <c r="S18" i="1"/>
  <c r="T18" i="1"/>
  <c r="E19" i="1"/>
  <c r="G19" i="1" s="1"/>
  <c r="I19" i="1" s="1"/>
  <c r="K19" i="1" s="1"/>
  <c r="M19" i="1" s="1"/>
  <c r="O19" i="1"/>
  <c r="C20" i="1"/>
  <c r="E20" i="1" s="1"/>
  <c r="D20" i="1"/>
  <c r="D17" i="1" s="1"/>
  <c r="F20" i="1"/>
  <c r="G20" i="1"/>
  <c r="I20" i="1" s="1"/>
  <c r="K20" i="1" s="1"/>
  <c r="M20" i="1" s="1"/>
  <c r="O20" i="1" s="1"/>
  <c r="H20" i="1"/>
  <c r="J20" i="1"/>
  <c r="L20" i="1"/>
  <c r="L17" i="1" s="1"/>
  <c r="N20" i="1"/>
  <c r="R20" i="1"/>
  <c r="S20" i="1"/>
  <c r="S17" i="1" s="1"/>
  <c r="T20" i="1"/>
  <c r="T17" i="1" s="1"/>
  <c r="E21" i="1"/>
  <c r="G21" i="1"/>
  <c r="I21" i="1"/>
  <c r="K21" i="1" s="1"/>
  <c r="M21" i="1" s="1"/>
  <c r="O21" i="1" s="1"/>
  <c r="P21" i="1"/>
  <c r="P19" i="1" s="1"/>
  <c r="P18" i="1" s="1"/>
  <c r="J22" i="1"/>
  <c r="J11" i="1" s="1"/>
  <c r="L22" i="1"/>
  <c r="P22" i="1"/>
  <c r="Q22" i="1"/>
  <c r="T22" i="1"/>
  <c r="C23" i="1"/>
  <c r="D23" i="1"/>
  <c r="F23" i="1"/>
  <c r="F22" i="1" s="1"/>
  <c r="H23" i="1"/>
  <c r="H22" i="1" s="1"/>
  <c r="J23" i="1"/>
  <c r="L23" i="1"/>
  <c r="N23" i="1"/>
  <c r="P23" i="1"/>
  <c r="Q23" i="1"/>
  <c r="R23" i="1"/>
  <c r="S23" i="1"/>
  <c r="T23" i="1"/>
  <c r="E24" i="1"/>
  <c r="G24" i="1"/>
  <c r="I24" i="1" s="1"/>
  <c r="K24" i="1" s="1"/>
  <c r="M24" i="1" s="1"/>
  <c r="O24" i="1" s="1"/>
  <c r="C25" i="1"/>
  <c r="E25" i="1" s="1"/>
  <c r="G25" i="1" s="1"/>
  <c r="I25" i="1" s="1"/>
  <c r="K25" i="1" s="1"/>
  <c r="M25" i="1" s="1"/>
  <c r="D25" i="1"/>
  <c r="F25" i="1"/>
  <c r="H25" i="1"/>
  <c r="J25" i="1"/>
  <c r="L25" i="1"/>
  <c r="N25" i="1"/>
  <c r="P25" i="1"/>
  <c r="Q25" i="1"/>
  <c r="R25" i="1"/>
  <c r="S25" i="1"/>
  <c r="T25" i="1"/>
  <c r="E26" i="1"/>
  <c r="G26" i="1"/>
  <c r="I26" i="1" s="1"/>
  <c r="K26" i="1" s="1"/>
  <c r="M26" i="1" s="1"/>
  <c r="O26" i="1" s="1"/>
  <c r="C28" i="1"/>
  <c r="E28" i="1" s="1"/>
  <c r="G28" i="1" s="1"/>
  <c r="I28" i="1" s="1"/>
  <c r="K28" i="1"/>
  <c r="M28" i="1" s="1"/>
  <c r="O28" i="1" s="1"/>
  <c r="T28" i="1"/>
  <c r="C29" i="1"/>
  <c r="E29" i="1"/>
  <c r="G29" i="1" s="1"/>
  <c r="I29" i="1"/>
  <c r="K29" i="1"/>
  <c r="M29" i="1" s="1"/>
  <c r="O29" i="1" s="1"/>
  <c r="P29" i="1"/>
  <c r="P28" i="1" s="1"/>
  <c r="Q29" i="1"/>
  <c r="Q28" i="1" s="1"/>
  <c r="R29" i="1"/>
  <c r="R28" i="1" s="1"/>
  <c r="S29" i="1"/>
  <c r="S28" i="1" s="1"/>
  <c r="T29" i="1"/>
  <c r="E30" i="1"/>
  <c r="G30" i="1"/>
  <c r="I30" i="1" s="1"/>
  <c r="K30" i="1" s="1"/>
  <c r="M30" i="1" s="1"/>
  <c r="O30" i="1"/>
  <c r="E31" i="1"/>
  <c r="G31" i="1" s="1"/>
  <c r="I31" i="1" s="1"/>
  <c r="K31" i="1" s="1"/>
  <c r="M31" i="1" s="1"/>
  <c r="O31" i="1" s="1"/>
  <c r="R31" i="1"/>
  <c r="S31" i="1"/>
  <c r="C32" i="1"/>
  <c r="C31" i="1" s="1"/>
  <c r="E32" i="1"/>
  <c r="G32" i="1"/>
  <c r="I32" i="1" s="1"/>
  <c r="K32" i="1" s="1"/>
  <c r="M32" i="1" s="1"/>
  <c r="O32" i="1" s="1"/>
  <c r="P32" i="1"/>
  <c r="P31" i="1" s="1"/>
  <c r="Q32" i="1"/>
  <c r="Q31" i="1" s="1"/>
  <c r="R32" i="1"/>
  <c r="S32" i="1"/>
  <c r="T32" i="1"/>
  <c r="T31" i="1" s="1"/>
  <c r="E33" i="1"/>
  <c r="G33" i="1"/>
  <c r="I33" i="1"/>
  <c r="K33" i="1"/>
  <c r="M33" i="1" s="1"/>
  <c r="O33" i="1" s="1"/>
  <c r="Q35" i="1"/>
  <c r="Q34" i="1" s="1"/>
  <c r="C36" i="1"/>
  <c r="C35" i="1" s="1"/>
  <c r="C34" i="1" s="1"/>
  <c r="E34" i="1" s="1"/>
  <c r="G34" i="1" s="1"/>
  <c r="I34" i="1" s="1"/>
  <c r="K34" i="1" s="1"/>
  <c r="M34" i="1" s="1"/>
  <c r="O34" i="1" s="1"/>
  <c r="P36" i="1"/>
  <c r="Q36" i="1"/>
  <c r="R36" i="1"/>
  <c r="R35" i="1" s="1"/>
  <c r="S36" i="1"/>
  <c r="T36" i="1"/>
  <c r="E37" i="1"/>
  <c r="G37" i="1"/>
  <c r="I37" i="1" s="1"/>
  <c r="K37" i="1"/>
  <c r="M37" i="1" s="1"/>
  <c r="O37" i="1" s="1"/>
  <c r="C38" i="1"/>
  <c r="E38" i="1"/>
  <c r="G38" i="1"/>
  <c r="I38" i="1" s="1"/>
  <c r="K38" i="1" s="1"/>
  <c r="M38" i="1" s="1"/>
  <c r="O38" i="1" s="1"/>
  <c r="P38" i="1"/>
  <c r="P35" i="1" s="1"/>
  <c r="Q38" i="1"/>
  <c r="R38" i="1"/>
  <c r="S38" i="1"/>
  <c r="T38" i="1"/>
  <c r="E39" i="1"/>
  <c r="G39" i="1"/>
  <c r="I39" i="1"/>
  <c r="K39" i="1"/>
  <c r="M39" i="1" s="1"/>
  <c r="O39" i="1" s="1"/>
  <c r="Q40" i="1"/>
  <c r="C41" i="1"/>
  <c r="C40" i="1" s="1"/>
  <c r="E40" i="1" s="1"/>
  <c r="G40" i="1" s="1"/>
  <c r="I40" i="1" s="1"/>
  <c r="K40" i="1" s="1"/>
  <c r="M40" i="1" s="1"/>
  <c r="O40" i="1" s="1"/>
  <c r="E41" i="1"/>
  <c r="G41" i="1" s="1"/>
  <c r="I41" i="1" s="1"/>
  <c r="K41" i="1" s="1"/>
  <c r="M41" i="1" s="1"/>
  <c r="O41" i="1" s="1"/>
  <c r="P41" i="1"/>
  <c r="P40" i="1" s="1"/>
  <c r="Q41" i="1"/>
  <c r="R41" i="1"/>
  <c r="R40" i="1" s="1"/>
  <c r="R34" i="1" s="1"/>
  <c r="S41" i="1"/>
  <c r="S40" i="1" s="1"/>
  <c r="T41" i="1"/>
  <c r="T40" i="1" s="1"/>
  <c r="E42" i="1"/>
  <c r="G42" i="1"/>
  <c r="I42" i="1" s="1"/>
  <c r="K42" i="1"/>
  <c r="M42" i="1"/>
  <c r="O42" i="1" s="1"/>
  <c r="E43" i="1"/>
  <c r="G43" i="1"/>
  <c r="I43" i="1" s="1"/>
  <c r="K43" i="1" s="1"/>
  <c r="M43" i="1" s="1"/>
  <c r="O43" i="1" s="1"/>
  <c r="E44" i="1"/>
  <c r="G44" i="1" s="1"/>
  <c r="I44" i="1" s="1"/>
  <c r="K44" i="1" s="1"/>
  <c r="M44" i="1" s="1"/>
  <c r="O44" i="1" s="1"/>
  <c r="E45" i="1"/>
  <c r="G45" i="1"/>
  <c r="I45" i="1"/>
  <c r="K45" i="1"/>
  <c r="M45" i="1" s="1"/>
  <c r="O45" i="1" s="1"/>
  <c r="F46" i="1"/>
  <c r="C48" i="1"/>
  <c r="F48" i="1"/>
  <c r="J48" i="1"/>
  <c r="N48" i="1"/>
  <c r="N47" i="1" s="1"/>
  <c r="N46" i="1" s="1"/>
  <c r="R48" i="1"/>
  <c r="S48" i="1"/>
  <c r="C49" i="1"/>
  <c r="D49" i="1"/>
  <c r="D48" i="1" s="1"/>
  <c r="E49" i="1"/>
  <c r="G49" i="1" s="1"/>
  <c r="I49" i="1" s="1"/>
  <c r="K49" i="1" s="1"/>
  <c r="M49" i="1" s="1"/>
  <c r="O49" i="1" s="1"/>
  <c r="F49" i="1"/>
  <c r="H49" i="1"/>
  <c r="H48" i="1" s="1"/>
  <c r="J49" i="1"/>
  <c r="L49" i="1"/>
  <c r="L48" i="1" s="1"/>
  <c r="N49" i="1"/>
  <c r="P49" i="1"/>
  <c r="P48" i="1" s="1"/>
  <c r="Q49" i="1"/>
  <c r="Q48" i="1" s="1"/>
  <c r="R49" i="1"/>
  <c r="S49" i="1"/>
  <c r="T49" i="1"/>
  <c r="T48" i="1" s="1"/>
  <c r="E50" i="1"/>
  <c r="G50" i="1" s="1"/>
  <c r="I50" i="1" s="1"/>
  <c r="K50" i="1"/>
  <c r="M50" i="1" s="1"/>
  <c r="O50" i="1" s="1"/>
  <c r="D51" i="1"/>
  <c r="D47" i="1" s="1"/>
  <c r="H51" i="1"/>
  <c r="H47" i="1" s="1"/>
  <c r="L51" i="1"/>
  <c r="L47" i="1" s="1"/>
  <c r="T51" i="1"/>
  <c r="T47" i="1" s="1"/>
  <c r="C52" i="1"/>
  <c r="D52" i="1"/>
  <c r="F52" i="1"/>
  <c r="F51" i="1" s="1"/>
  <c r="F47" i="1" s="1"/>
  <c r="H52" i="1"/>
  <c r="J52" i="1"/>
  <c r="J51" i="1" s="1"/>
  <c r="J47" i="1" s="1"/>
  <c r="J46" i="1" s="1"/>
  <c r="L52" i="1"/>
  <c r="N52" i="1"/>
  <c r="N51" i="1" s="1"/>
  <c r="R52" i="1"/>
  <c r="R51" i="1" s="1"/>
  <c r="S52" i="1"/>
  <c r="S51" i="1" s="1"/>
  <c r="S47" i="1" s="1"/>
  <c r="T52" i="1"/>
  <c r="E53" i="1"/>
  <c r="G53" i="1"/>
  <c r="I53" i="1"/>
  <c r="K53" i="1" s="1"/>
  <c r="M53" i="1" s="1"/>
  <c r="O53" i="1" s="1"/>
  <c r="P53" i="1"/>
  <c r="P52" i="1" s="1"/>
  <c r="P51" i="1" s="1"/>
  <c r="P47" i="1" s="1"/>
  <c r="P46" i="1" s="1"/>
  <c r="C55" i="1"/>
  <c r="F55" i="1"/>
  <c r="J55" i="1"/>
  <c r="N55" i="1"/>
  <c r="R55" i="1"/>
  <c r="R54" i="1" s="1"/>
  <c r="S55" i="1"/>
  <c r="C56" i="1"/>
  <c r="D56" i="1"/>
  <c r="D55" i="1" s="1"/>
  <c r="F56" i="1"/>
  <c r="H56" i="1"/>
  <c r="H55" i="1" s="1"/>
  <c r="J56" i="1"/>
  <c r="L56" i="1"/>
  <c r="L55" i="1" s="1"/>
  <c r="N56" i="1"/>
  <c r="P56" i="1"/>
  <c r="P55" i="1" s="1"/>
  <c r="P54" i="1" s="1"/>
  <c r="Q56" i="1"/>
  <c r="Q55" i="1" s="1"/>
  <c r="R56" i="1"/>
  <c r="S56" i="1"/>
  <c r="T56" i="1"/>
  <c r="T55" i="1" s="1"/>
  <c r="E57" i="1"/>
  <c r="G57" i="1" s="1"/>
  <c r="I57" i="1"/>
  <c r="K57" i="1" s="1"/>
  <c r="M57" i="1" s="1"/>
  <c r="O57" i="1" s="1"/>
  <c r="L58" i="1"/>
  <c r="L54" i="1" s="1"/>
  <c r="P58" i="1"/>
  <c r="C59" i="1"/>
  <c r="C58" i="1" s="1"/>
  <c r="D59" i="1"/>
  <c r="F59" i="1"/>
  <c r="F58" i="1" s="1"/>
  <c r="F54" i="1" s="1"/>
  <c r="H59" i="1"/>
  <c r="J59" i="1"/>
  <c r="J58" i="1" s="1"/>
  <c r="J54" i="1" s="1"/>
  <c r="L59" i="1"/>
  <c r="N59" i="1"/>
  <c r="N58" i="1" s="1"/>
  <c r="N54" i="1" s="1"/>
  <c r="R59" i="1"/>
  <c r="R58" i="1" s="1"/>
  <c r="S59" i="1"/>
  <c r="S58" i="1" s="1"/>
  <c r="T59" i="1"/>
  <c r="E60" i="1"/>
  <c r="G60" i="1" s="1"/>
  <c r="I60" i="1" s="1"/>
  <c r="K60" i="1" s="1"/>
  <c r="M60" i="1" s="1"/>
  <c r="O60" i="1" s="1"/>
  <c r="P60" i="1"/>
  <c r="P59" i="1" s="1"/>
  <c r="C61" i="1"/>
  <c r="D61" i="1"/>
  <c r="D58" i="1" s="1"/>
  <c r="D54" i="1" s="1"/>
  <c r="E61" i="1"/>
  <c r="G61" i="1" s="1"/>
  <c r="I61" i="1" s="1"/>
  <c r="K61" i="1" s="1"/>
  <c r="M61" i="1" s="1"/>
  <c r="O61" i="1" s="1"/>
  <c r="F61" i="1"/>
  <c r="H61" i="1"/>
  <c r="H58" i="1" s="1"/>
  <c r="H54" i="1" s="1"/>
  <c r="J61" i="1"/>
  <c r="L61" i="1"/>
  <c r="N61" i="1"/>
  <c r="P61" i="1"/>
  <c r="Q61" i="1"/>
  <c r="R61" i="1"/>
  <c r="S61" i="1"/>
  <c r="T61" i="1"/>
  <c r="T58" i="1" s="1"/>
  <c r="E62" i="1"/>
  <c r="G62" i="1" s="1"/>
  <c r="I62" i="1" s="1"/>
  <c r="K62" i="1" s="1"/>
  <c r="M62" i="1" s="1"/>
  <c r="O62" i="1" s="1"/>
  <c r="R27" i="1" l="1"/>
  <c r="L46" i="1"/>
  <c r="P34" i="1"/>
  <c r="P27" i="1" s="1"/>
  <c r="E58" i="1"/>
  <c r="G58" i="1" s="1"/>
  <c r="I58" i="1" s="1"/>
  <c r="K58" i="1" s="1"/>
  <c r="M58" i="1" s="1"/>
  <c r="O58" i="1" s="1"/>
  <c r="D46" i="1"/>
  <c r="T54" i="1"/>
  <c r="T46" i="1" s="1"/>
  <c r="C54" i="1"/>
  <c r="E54" i="1" s="1"/>
  <c r="G54" i="1" s="1"/>
  <c r="I54" i="1" s="1"/>
  <c r="K54" i="1" s="1"/>
  <c r="M54" i="1" s="1"/>
  <c r="O54" i="1" s="1"/>
  <c r="E55" i="1"/>
  <c r="G55" i="1" s="1"/>
  <c r="I55" i="1" s="1"/>
  <c r="K55" i="1" s="1"/>
  <c r="M55" i="1" s="1"/>
  <c r="O55" i="1" s="1"/>
  <c r="E35" i="1"/>
  <c r="G35" i="1" s="1"/>
  <c r="I35" i="1" s="1"/>
  <c r="K35" i="1" s="1"/>
  <c r="M35" i="1" s="1"/>
  <c r="O35" i="1" s="1"/>
  <c r="C22" i="1"/>
  <c r="E22" i="1" s="1"/>
  <c r="G22" i="1" s="1"/>
  <c r="I22" i="1" s="1"/>
  <c r="K22" i="1" s="1"/>
  <c r="M22" i="1" s="1"/>
  <c r="O22" i="1" s="1"/>
  <c r="E23" i="1"/>
  <c r="G23" i="1" s="1"/>
  <c r="I23" i="1" s="1"/>
  <c r="K23" i="1" s="1"/>
  <c r="M23" i="1" s="1"/>
  <c r="O23" i="1" s="1"/>
  <c r="E56" i="1"/>
  <c r="G56" i="1" s="1"/>
  <c r="I56" i="1" s="1"/>
  <c r="K56" i="1" s="1"/>
  <c r="M56" i="1" s="1"/>
  <c r="O56" i="1" s="1"/>
  <c r="R47" i="1"/>
  <c r="R46" i="1" s="1"/>
  <c r="T35" i="1"/>
  <c r="T34" i="1" s="1"/>
  <c r="T27" i="1" s="1"/>
  <c r="F11" i="1"/>
  <c r="S54" i="1"/>
  <c r="S46" i="1"/>
  <c r="H46" i="1"/>
  <c r="S35" i="1"/>
  <c r="S34" i="1" s="1"/>
  <c r="O25" i="1"/>
  <c r="N22" i="1"/>
  <c r="N11" i="1" s="1"/>
  <c r="L11" i="1"/>
  <c r="D11" i="1"/>
  <c r="C27" i="1"/>
  <c r="E27" i="1" s="1"/>
  <c r="G27" i="1" s="1"/>
  <c r="I27" i="1" s="1"/>
  <c r="K27" i="1" s="1"/>
  <c r="M27" i="1" s="1"/>
  <c r="O27" i="1" s="1"/>
  <c r="E59" i="1"/>
  <c r="G59" i="1" s="1"/>
  <c r="I59" i="1" s="1"/>
  <c r="K59" i="1" s="1"/>
  <c r="M59" i="1" s="1"/>
  <c r="O59" i="1" s="1"/>
  <c r="C51" i="1"/>
  <c r="E52" i="1"/>
  <c r="G52" i="1" s="1"/>
  <c r="I52" i="1" s="1"/>
  <c r="K52" i="1" s="1"/>
  <c r="M52" i="1" s="1"/>
  <c r="O52" i="1" s="1"/>
  <c r="E48" i="1"/>
  <c r="G48" i="1" s="1"/>
  <c r="I48" i="1" s="1"/>
  <c r="K48" i="1" s="1"/>
  <c r="M48" i="1" s="1"/>
  <c r="O48" i="1" s="1"/>
  <c r="E36" i="1"/>
  <c r="G36" i="1" s="1"/>
  <c r="I36" i="1" s="1"/>
  <c r="K36" i="1" s="1"/>
  <c r="M36" i="1" s="1"/>
  <c r="O36" i="1" s="1"/>
  <c r="Q27" i="1"/>
  <c r="R22" i="1"/>
  <c r="R11" i="1" s="1"/>
  <c r="H11" i="1"/>
  <c r="P20" i="1"/>
  <c r="S27" i="1"/>
  <c r="E14" i="1"/>
  <c r="G14" i="1" s="1"/>
  <c r="I14" i="1" s="1"/>
  <c r="K14" i="1" s="1"/>
  <c r="M14" i="1" s="1"/>
  <c r="O14" i="1" s="1"/>
  <c r="S22" i="1"/>
  <c r="S11" i="1" s="1"/>
  <c r="D22" i="1"/>
  <c r="C17" i="1"/>
  <c r="E17" i="1" s="1"/>
  <c r="G17" i="1" s="1"/>
  <c r="I17" i="1" s="1"/>
  <c r="K17" i="1" s="1"/>
  <c r="M17" i="1" s="1"/>
  <c r="O17" i="1" s="1"/>
  <c r="E12" i="1"/>
  <c r="G12" i="1" s="1"/>
  <c r="I12" i="1" s="1"/>
  <c r="K12" i="1" s="1"/>
  <c r="M12" i="1" s="1"/>
  <c r="O12" i="1" s="1"/>
  <c r="P17" i="1" l="1"/>
  <c r="P11" i="1" s="1"/>
  <c r="Q21" i="1" s="1"/>
  <c r="C47" i="1"/>
  <c r="E51" i="1"/>
  <c r="G51" i="1" s="1"/>
  <c r="I51" i="1" s="1"/>
  <c r="K51" i="1" s="1"/>
  <c r="M51" i="1" s="1"/>
  <c r="O51" i="1" s="1"/>
  <c r="C11" i="1"/>
  <c r="E11" i="1" s="1"/>
  <c r="G11" i="1" s="1"/>
  <c r="I11" i="1" s="1"/>
  <c r="K11" i="1" s="1"/>
  <c r="M11" i="1" s="1"/>
  <c r="O11" i="1" s="1"/>
  <c r="Q20" i="1" l="1"/>
  <c r="Q19" i="1"/>
  <c r="Q60" i="1"/>
  <c r="Q59" i="1" s="1"/>
  <c r="Q58" i="1" s="1"/>
  <c r="Q54" i="1" s="1"/>
  <c r="C46" i="1"/>
  <c r="E46" i="1" s="1"/>
  <c r="G46" i="1" s="1"/>
  <c r="I46" i="1" s="1"/>
  <c r="K46" i="1" s="1"/>
  <c r="M46" i="1" s="1"/>
  <c r="O46" i="1" s="1"/>
  <c r="E47" i="1"/>
  <c r="G47" i="1" s="1"/>
  <c r="I47" i="1" s="1"/>
  <c r="K47" i="1" s="1"/>
  <c r="M47" i="1" s="1"/>
  <c r="O47" i="1" s="1"/>
  <c r="Q18" i="1" l="1"/>
  <c r="Q53" i="1"/>
  <c r="Q52" i="1" s="1"/>
  <c r="Q51" i="1" s="1"/>
  <c r="Q47" i="1" s="1"/>
  <c r="Q46" i="1" s="1"/>
  <c r="Q17" i="1" l="1"/>
  <c r="Q11" i="1" s="1"/>
</calcChain>
</file>

<file path=xl/sharedStrings.xml><?xml version="1.0" encoding="utf-8"?>
<sst xmlns="http://schemas.openxmlformats.org/spreadsheetml/2006/main" count="142" uniqueCount="127">
  <si>
    <t>000 01 05 02 02 04 0000 620</t>
  </si>
  <si>
    <t>Уменьшение прочих остатков средств бюджетов, временно размещенных в ценных бумагах</t>
  </si>
  <si>
    <t>000 01 05 02 02 00 0000 620</t>
  </si>
  <si>
    <t>Уменьшение прочих остатков средств бюджетов</t>
  </si>
  <si>
    <t>000 01 05 02 01 04 0000 610</t>
  </si>
  <si>
    <t>Уменьшение прочих остатков денежных средств  бюджетов городских округов</t>
  </si>
  <si>
    <t>000 01 05 02 01 00 0000 610</t>
  </si>
  <si>
    <t>Уменьшение прочих остатков денежных средств  бюджетов</t>
  </si>
  <si>
    <t>000 01 05 02 00 00 0000 600</t>
  </si>
  <si>
    <t>000 01 05 01 01 04 0000 610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</si>
  <si>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</si>
  <si>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000 01 05 01 01 00 0000 610</t>
  </si>
  <si>
    <t>Уменьшение остатков денежных средств  финансовых резервов</t>
  </si>
  <si>
    <t>000 01 05 01 00 00 0000 600</t>
  </si>
  <si>
    <t>Уменьшение остатков финансовых резервов  бюджетов</t>
  </si>
  <si>
    <t>000 01 05 00 00 00 0000 600</t>
  </si>
  <si>
    <t>Уменьшение остатков средств бюджетов</t>
  </si>
  <si>
    <t>000 01 05 02 01 04 0000 510</t>
  </si>
  <si>
    <t>Увеличение прочих остатков денежных средств  бюджетов городских округов</t>
  </si>
  <si>
    <t>000 01 05 02 01 00 0000 510</t>
  </si>
  <si>
    <t>Увеличение прочих остатков денежных средств  бюджетов</t>
  </si>
  <si>
    <t>000 01 05 02 00 00 0000 500</t>
  </si>
  <si>
    <t>Увеличение прочих остатков средств бюджетов</t>
  </si>
  <si>
    <t>000 01 05 01 01 04 0000 510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</si>
  <si>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</si>
  <si>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000 01 05 01 01 00 0000 510</t>
  </si>
  <si>
    <t>Увеличение остатков денежных средств  финансовых резервов бюджетов</t>
  </si>
  <si>
    <t>000 01 05 01 00 00 0000 500</t>
  </si>
  <si>
    <t>Увеличение остатков финансовых резервов  бюджетов</t>
  </si>
  <si>
    <t>000 01 05 00 00 00 0000 500</t>
  </si>
  <si>
    <t>Увеличение остатков средств бюджетов</t>
  </si>
  <si>
    <t>000 01 05 00 00 00 0000 000</t>
  </si>
  <si>
    <t>Изменение остатков средств на счетах по учету  средств бюджета</t>
  </si>
  <si>
    <t>000 01 06 06 01 04 0000 550</t>
  </si>
  <si>
    <t xml:space="preserve">Увеличение иных финансовых активов в собственности городских округов Российской Федерации </t>
  </si>
  <si>
    <t>000 01 06 06 00 00 0000 500</t>
  </si>
  <si>
    <t>Увеличение прочих источников финансирования  дефицитов бюджетов за счет иных финансовых  активов</t>
  </si>
  <si>
    <t>000 01 06 06 00 00 0000 000</t>
  </si>
  <si>
    <t>Прочие источники внутреннего финансирования  дефицитов бюджетов</t>
  </si>
  <si>
    <t>000 01 06 05 02 02 0000 540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</si>
  <si>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</si>
  <si>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000 01 06 05 01 04 0000 540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</si>
  <si>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</si>
  <si>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000 01 06 05 00 00 0000 500</t>
  </si>
  <si>
    <t>Предоставление бюджетных кредитов внутри  страны в валюте Российской Федерации</t>
  </si>
  <si>
    <t>000 01 06 05 02 02 0000 640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</si>
  <si>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</si>
  <si>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</si>
  <si>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</si>
  <si>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000 01 06 05 01 04 0000 640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</si>
  <si>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</si>
  <si>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</si>
  <si>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</si>
  <si>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</si>
  <si>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Возврат бюджетных кредитов, предоставленных  внутри страны в валюте Российской Федерации</t>
  </si>
  <si>
    <t>000 01 06 05 00 00 0000 000</t>
  </si>
  <si>
    <t>Бюджетные кредиты, предоставленные внутри  страны в валюте Российской Федерации</t>
  </si>
  <si>
    <t>000 01 06 04 00 02 0000 810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</si>
  <si>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</si>
  <si>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</si>
  <si>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</si>
  <si>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000 01 06 04 00 00 0000 000</t>
  </si>
  <si>
    <t>Исполнение государственных и муниципальных  гарантий в валюте Российской Федерации</t>
  </si>
  <si>
    <t>000 01 06 01 00 04 0000 630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</si>
  <si>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</si>
  <si>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000 01 06 01 00 00 0000 630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</si>
  <si>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</si>
  <si>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000 01 06 01 00 00 0000 000</t>
  </si>
  <si>
    <t>Акции и иные формы участия в капитале,  находящиеся в государственной и муниципальной  собственности</t>
  </si>
  <si>
    <t>000 01 06 00 00 00 0000 000</t>
  </si>
  <si>
    <t>Иные источники внутреннего финансирования  дефицитов бюджетов</t>
  </si>
  <si>
    <t>000 01 03 01 00 04 0000 810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</si>
  <si>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</si>
  <si>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000 01 03 01 00 00 0000 800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</si>
  <si>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</si>
  <si>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000 01 03 01 00 04 0000 710</t>
  </si>
  <si>
    <t>Получение кредитов от других бюджетов бюджетной системы РФ бюджетами городских округов в валюте РФ</t>
  </si>
  <si>
    <t>000 01 03 01 00 00 0000 700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</si>
  <si>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</si>
  <si>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000 01 03 00 00 00 0000 000</t>
  </si>
  <si>
    <t>Бюджетные кредиты от других бюджетов бюджетной  системы Российской Федерации</t>
  </si>
  <si>
    <t>000 01 02 00 00 04 0000 810</t>
  </si>
  <si>
    <t>Погашение кредитов от кредитных организаций  бюджетами городских округов в 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</si>
  <si>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</si>
  <si>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</si>
  <si>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000 01 02 00 00 04 0000 710</t>
  </si>
  <si>
    <t>Получение кредитов от кредитных организаций  бюджетами городских округов в 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</si>
  <si>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</si>
  <si>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</si>
  <si>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000 01 02 00 00 00 0000 000</t>
  </si>
  <si>
    <t>Кредиты кредитных организаций в валюте  Российской Федерации</t>
  </si>
  <si>
    <t>000 01 01 00 00 04 0000 810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</si>
  <si>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</si>
  <si>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000 01 01 00 00 00 0000 800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</si>
  <si>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</si>
  <si>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000 01 01 00 00 04 0000 710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</si>
  <si>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</si>
  <si>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0,0</t>
  </si>
  <si>
    <t>000 01 01 00 00 00 0000 700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</si>
  <si>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</si>
  <si>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</si>
  <si>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</si>
  <si>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000 01 00 00 00 00 0000 000</t>
  </si>
  <si>
    <t>ИСТОЧНИКИ ВНУТРЕННЕГО ФИНАНСИРОВАНИЯ ДЕФИЦИТОВ  БЮДЖЕТОВ</t>
  </si>
  <si>
    <t>3</t>
  </si>
  <si>
    <t>4</t>
  </si>
  <si>
    <t>5</t>
  </si>
  <si>
    <t>Сумма на 2022 год  (тыс.рублей)</t>
  </si>
  <si>
    <t>Сумма на 2021 год  (тыс.рублей)</t>
  </si>
  <si>
    <t>Сумма на 2020 год  (тыс.рублей)</t>
  </si>
  <si>
    <t>Сумма на 2028 год  (тыс.рублей)</t>
  </si>
  <si>
    <t>Сумма на 2027 год  (тыс.рублей)</t>
  </si>
  <si>
    <t>Сумма с учетом уточнения (тыс.руб)</t>
  </si>
  <si>
    <t>Уточнение    октябрь</t>
  </si>
  <si>
    <t>Уточнение    сентябрь</t>
  </si>
  <si>
    <t>Уточнение    июнь</t>
  </si>
  <si>
    <t>Уточнение    май</t>
  </si>
  <si>
    <t xml:space="preserve">Уточнение апрель </t>
  </si>
  <si>
    <t>Уточнение январь</t>
  </si>
  <si>
    <t>Сумма на 2014 год  (тыс.рублей)</t>
  </si>
  <si>
    <t>Код источника финансирования по КИВФ, КИВнФ</t>
  </si>
  <si>
    <t xml:space="preserve"> Наименование показателя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</si>
  <si>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2027 и 2028 годов</t>
  </si>
  <si>
    <t>от "__ "______2025 № ____</t>
  </si>
  <si>
    <t>города Мегиона</t>
  </si>
  <si>
    <t xml:space="preserve">к решению Думы 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</si>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</sst>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justify"/>
    </xf>
    <xf numFmtId="164" fontId="2" fillId="2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1" fillId="4" borderId="0" xfId="0" applyFont="1" applyFill="1"/>
    <xf numFmtId="164" fontId="3" fillId="2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/>
    <xf numFmtId="0" fontId="1" fillId="4" borderId="1" xfId="0" applyFont="1" applyFill="1" applyBorder="1"/>
    <xf numFmtId="164" fontId="3" fillId="4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/>
    <xf numFmtId="4" fontId="3" fillId="4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0" fontId="6" fillId="0" borderId="0" xfId="1" applyFont="1" applyBorder="1" applyAlignment="1" applyProtection="1">
      <alignment horizontal="left"/>
      <protection hidden="1"/>
    </xf>
    <xf numFmtId="0" fontId="7" fillId="0" borderId="0" xfId="1" applyFont="1" applyBorder="1" applyAlignment="1" applyProtection="1">
      <alignment horizontal="left"/>
      <protection hidden="1"/>
    </xf>
    <xf numFmtId="0" fontId="8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1"/>
    </sheetNames>
    <sheetDataSet>
      <sheetData sheetId="0">
        <row r="11">
          <cell r="C11">
            <v>245653.5999999991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topLeftCell="B7" workbookViewId="0">
      <selection activeCell="A66" sqref="A66"/>
    </sheetView>
  </sheetViews>
  <sheetFormatPr defaultRowHeight="13.8" x14ac:dyDescent="0.25"/>
  <cols>
    <col min="1" max="1" width="67" style="1" customWidth="1"/>
    <col min="2" max="2" width="29.6640625" style="1" customWidth="1"/>
    <col min="3" max="3" width="20" style="1" hidden="1" customWidth="1"/>
    <col min="4" max="4" width="13.33203125" style="1" hidden="1" customWidth="1"/>
    <col min="5" max="5" width="20.109375" style="1" hidden="1" customWidth="1"/>
    <col min="6" max="6" width="13.33203125" style="1" hidden="1" customWidth="1"/>
    <col min="7" max="7" width="20.109375" style="1" hidden="1" customWidth="1"/>
    <col min="8" max="8" width="13.33203125" style="1" hidden="1" customWidth="1"/>
    <col min="9" max="9" width="20.109375" style="1" hidden="1" customWidth="1"/>
    <col min="10" max="10" width="13.33203125" style="1" hidden="1" customWidth="1"/>
    <col min="11" max="11" width="20.109375" style="1" hidden="1" customWidth="1"/>
    <col min="12" max="12" width="13.33203125" style="1" hidden="1" customWidth="1"/>
    <col min="13" max="13" width="20.109375" style="1" hidden="1" customWidth="1"/>
    <col min="14" max="14" width="13.33203125" style="1" hidden="1" customWidth="1"/>
    <col min="15" max="15" width="20.109375" style="1" hidden="1" customWidth="1"/>
    <col min="16" max="16" width="17.88671875" style="1" customWidth="1"/>
    <col min="17" max="17" width="18" style="1" customWidth="1"/>
    <col min="18" max="18" width="12.44140625" style="2" hidden="1" customWidth="1"/>
    <col min="19" max="19" width="11.88671875" style="2" hidden="1" customWidth="1"/>
    <col min="20" max="20" width="11.44140625" style="2" hidden="1" customWidth="1"/>
    <col min="21" max="254" width="8.88671875" style="1"/>
    <col min="255" max="255" width="67" style="1" customWidth="1"/>
    <col min="256" max="256" width="29.6640625" style="1" customWidth="1"/>
    <col min="257" max="257" width="20.6640625" style="1" customWidth="1"/>
    <col min="258" max="259" width="0" style="1" hidden="1" customWidth="1"/>
    <col min="260" max="510" width="8.88671875" style="1"/>
    <col min="511" max="511" width="67" style="1" customWidth="1"/>
    <col min="512" max="512" width="29.6640625" style="1" customWidth="1"/>
    <col min="513" max="513" width="20.6640625" style="1" customWidth="1"/>
    <col min="514" max="515" width="0" style="1" hidden="1" customWidth="1"/>
    <col min="516" max="766" width="8.88671875" style="1"/>
    <col min="767" max="767" width="67" style="1" customWidth="1"/>
    <col min="768" max="768" width="29.6640625" style="1" customWidth="1"/>
    <col min="769" max="769" width="20.6640625" style="1" customWidth="1"/>
    <col min="770" max="771" width="0" style="1" hidden="1" customWidth="1"/>
    <col min="772" max="1022" width="8.88671875" style="1"/>
    <col min="1023" max="1023" width="67" style="1" customWidth="1"/>
    <col min="1024" max="1024" width="29.6640625" style="1" customWidth="1"/>
    <col min="1025" max="1025" width="20.6640625" style="1" customWidth="1"/>
    <col min="1026" max="1027" width="0" style="1" hidden="1" customWidth="1"/>
    <col min="1028" max="1278" width="8.88671875" style="1"/>
    <col min="1279" max="1279" width="67" style="1" customWidth="1"/>
    <col min="1280" max="1280" width="29.6640625" style="1" customWidth="1"/>
    <col min="1281" max="1281" width="20.6640625" style="1" customWidth="1"/>
    <col min="1282" max="1283" width="0" style="1" hidden="1" customWidth="1"/>
    <col min="1284" max="1534" width="8.88671875" style="1"/>
    <col min="1535" max="1535" width="67" style="1" customWidth="1"/>
    <col min="1536" max="1536" width="29.6640625" style="1" customWidth="1"/>
    <col min="1537" max="1537" width="20.6640625" style="1" customWidth="1"/>
    <col min="1538" max="1539" width="0" style="1" hidden="1" customWidth="1"/>
    <col min="1540" max="1790" width="8.88671875" style="1"/>
    <col min="1791" max="1791" width="67" style="1" customWidth="1"/>
    <col min="1792" max="1792" width="29.6640625" style="1" customWidth="1"/>
    <col min="1793" max="1793" width="20.6640625" style="1" customWidth="1"/>
    <col min="1794" max="1795" width="0" style="1" hidden="1" customWidth="1"/>
    <col min="1796" max="2046" width="8.88671875" style="1"/>
    <col min="2047" max="2047" width="67" style="1" customWidth="1"/>
    <col min="2048" max="2048" width="29.6640625" style="1" customWidth="1"/>
    <col min="2049" max="2049" width="20.6640625" style="1" customWidth="1"/>
    <col min="2050" max="2051" width="0" style="1" hidden="1" customWidth="1"/>
    <col min="2052" max="2302" width="8.88671875" style="1"/>
    <col min="2303" max="2303" width="67" style="1" customWidth="1"/>
    <col min="2304" max="2304" width="29.6640625" style="1" customWidth="1"/>
    <col min="2305" max="2305" width="20.6640625" style="1" customWidth="1"/>
    <col min="2306" max="2307" width="0" style="1" hidden="1" customWidth="1"/>
    <col min="2308" max="2558" width="8.88671875" style="1"/>
    <col min="2559" max="2559" width="67" style="1" customWidth="1"/>
    <col min="2560" max="2560" width="29.6640625" style="1" customWidth="1"/>
    <col min="2561" max="2561" width="20.6640625" style="1" customWidth="1"/>
    <col min="2562" max="2563" width="0" style="1" hidden="1" customWidth="1"/>
    <col min="2564" max="2814" width="8.88671875" style="1"/>
    <col min="2815" max="2815" width="67" style="1" customWidth="1"/>
    <col min="2816" max="2816" width="29.6640625" style="1" customWidth="1"/>
    <col min="2817" max="2817" width="20.6640625" style="1" customWidth="1"/>
    <col min="2818" max="2819" width="0" style="1" hidden="1" customWidth="1"/>
    <col min="2820" max="3070" width="8.88671875" style="1"/>
    <col min="3071" max="3071" width="67" style="1" customWidth="1"/>
    <col min="3072" max="3072" width="29.6640625" style="1" customWidth="1"/>
    <col min="3073" max="3073" width="20.6640625" style="1" customWidth="1"/>
    <col min="3074" max="3075" width="0" style="1" hidden="1" customWidth="1"/>
    <col min="3076" max="3326" width="8.88671875" style="1"/>
    <col min="3327" max="3327" width="67" style="1" customWidth="1"/>
    <col min="3328" max="3328" width="29.6640625" style="1" customWidth="1"/>
    <col min="3329" max="3329" width="20.6640625" style="1" customWidth="1"/>
    <col min="3330" max="3331" width="0" style="1" hidden="1" customWidth="1"/>
    <col min="3332" max="3582" width="8.88671875" style="1"/>
    <col min="3583" max="3583" width="67" style="1" customWidth="1"/>
    <col min="3584" max="3584" width="29.6640625" style="1" customWidth="1"/>
    <col min="3585" max="3585" width="20.6640625" style="1" customWidth="1"/>
    <col min="3586" max="3587" width="0" style="1" hidden="1" customWidth="1"/>
    <col min="3588" max="3838" width="8.88671875" style="1"/>
    <col min="3839" max="3839" width="67" style="1" customWidth="1"/>
    <col min="3840" max="3840" width="29.6640625" style="1" customWidth="1"/>
    <col min="3841" max="3841" width="20.6640625" style="1" customWidth="1"/>
    <col min="3842" max="3843" width="0" style="1" hidden="1" customWidth="1"/>
    <col min="3844" max="4094" width="8.88671875" style="1"/>
    <col min="4095" max="4095" width="67" style="1" customWidth="1"/>
    <col min="4096" max="4096" width="29.6640625" style="1" customWidth="1"/>
    <col min="4097" max="4097" width="20.6640625" style="1" customWidth="1"/>
    <col min="4098" max="4099" width="0" style="1" hidden="1" customWidth="1"/>
    <col min="4100" max="4350" width="8.88671875" style="1"/>
    <col min="4351" max="4351" width="67" style="1" customWidth="1"/>
    <col min="4352" max="4352" width="29.6640625" style="1" customWidth="1"/>
    <col min="4353" max="4353" width="20.6640625" style="1" customWidth="1"/>
    <col min="4354" max="4355" width="0" style="1" hidden="1" customWidth="1"/>
    <col min="4356" max="4606" width="8.88671875" style="1"/>
    <col min="4607" max="4607" width="67" style="1" customWidth="1"/>
    <col min="4608" max="4608" width="29.6640625" style="1" customWidth="1"/>
    <col min="4609" max="4609" width="20.6640625" style="1" customWidth="1"/>
    <col min="4610" max="4611" width="0" style="1" hidden="1" customWidth="1"/>
    <col min="4612" max="4862" width="8.88671875" style="1"/>
    <col min="4863" max="4863" width="67" style="1" customWidth="1"/>
    <col min="4864" max="4864" width="29.6640625" style="1" customWidth="1"/>
    <col min="4865" max="4865" width="20.6640625" style="1" customWidth="1"/>
    <col min="4866" max="4867" width="0" style="1" hidden="1" customWidth="1"/>
    <col min="4868" max="5118" width="8.88671875" style="1"/>
    <col min="5119" max="5119" width="67" style="1" customWidth="1"/>
    <col min="5120" max="5120" width="29.6640625" style="1" customWidth="1"/>
    <col min="5121" max="5121" width="20.6640625" style="1" customWidth="1"/>
    <col min="5122" max="5123" width="0" style="1" hidden="1" customWidth="1"/>
    <col min="5124" max="5374" width="8.88671875" style="1"/>
    <col min="5375" max="5375" width="67" style="1" customWidth="1"/>
    <col min="5376" max="5376" width="29.6640625" style="1" customWidth="1"/>
    <col min="5377" max="5377" width="20.6640625" style="1" customWidth="1"/>
    <col min="5378" max="5379" width="0" style="1" hidden="1" customWidth="1"/>
    <col min="5380" max="5630" width="8.88671875" style="1"/>
    <col min="5631" max="5631" width="67" style="1" customWidth="1"/>
    <col min="5632" max="5632" width="29.6640625" style="1" customWidth="1"/>
    <col min="5633" max="5633" width="20.6640625" style="1" customWidth="1"/>
    <col min="5634" max="5635" width="0" style="1" hidden="1" customWidth="1"/>
    <col min="5636" max="5886" width="8.88671875" style="1"/>
    <col min="5887" max="5887" width="67" style="1" customWidth="1"/>
    <col min="5888" max="5888" width="29.6640625" style="1" customWidth="1"/>
    <col min="5889" max="5889" width="20.6640625" style="1" customWidth="1"/>
    <col min="5890" max="5891" width="0" style="1" hidden="1" customWidth="1"/>
    <col min="5892" max="6142" width="8.88671875" style="1"/>
    <col min="6143" max="6143" width="67" style="1" customWidth="1"/>
    <col min="6144" max="6144" width="29.6640625" style="1" customWidth="1"/>
    <col min="6145" max="6145" width="20.6640625" style="1" customWidth="1"/>
    <col min="6146" max="6147" width="0" style="1" hidden="1" customWidth="1"/>
    <col min="6148" max="6398" width="8.88671875" style="1"/>
    <col min="6399" max="6399" width="67" style="1" customWidth="1"/>
    <col min="6400" max="6400" width="29.6640625" style="1" customWidth="1"/>
    <col min="6401" max="6401" width="20.6640625" style="1" customWidth="1"/>
    <col min="6402" max="6403" width="0" style="1" hidden="1" customWidth="1"/>
    <col min="6404" max="6654" width="8.88671875" style="1"/>
    <col min="6655" max="6655" width="67" style="1" customWidth="1"/>
    <col min="6656" max="6656" width="29.6640625" style="1" customWidth="1"/>
    <col min="6657" max="6657" width="20.6640625" style="1" customWidth="1"/>
    <col min="6658" max="6659" width="0" style="1" hidden="1" customWidth="1"/>
    <col min="6660" max="6910" width="8.88671875" style="1"/>
    <col min="6911" max="6911" width="67" style="1" customWidth="1"/>
    <col min="6912" max="6912" width="29.6640625" style="1" customWidth="1"/>
    <col min="6913" max="6913" width="20.6640625" style="1" customWidth="1"/>
    <col min="6914" max="6915" width="0" style="1" hidden="1" customWidth="1"/>
    <col min="6916" max="7166" width="8.88671875" style="1"/>
    <col min="7167" max="7167" width="67" style="1" customWidth="1"/>
    <col min="7168" max="7168" width="29.6640625" style="1" customWidth="1"/>
    <col min="7169" max="7169" width="20.6640625" style="1" customWidth="1"/>
    <col min="7170" max="7171" width="0" style="1" hidden="1" customWidth="1"/>
    <col min="7172" max="7422" width="8.88671875" style="1"/>
    <col min="7423" max="7423" width="67" style="1" customWidth="1"/>
    <col min="7424" max="7424" width="29.6640625" style="1" customWidth="1"/>
    <col min="7425" max="7425" width="20.6640625" style="1" customWidth="1"/>
    <col min="7426" max="7427" width="0" style="1" hidden="1" customWidth="1"/>
    <col min="7428" max="7678" width="8.88671875" style="1"/>
    <col min="7679" max="7679" width="67" style="1" customWidth="1"/>
    <col min="7680" max="7680" width="29.6640625" style="1" customWidth="1"/>
    <col min="7681" max="7681" width="20.6640625" style="1" customWidth="1"/>
    <col min="7682" max="7683" width="0" style="1" hidden="1" customWidth="1"/>
    <col min="7684" max="7934" width="8.88671875" style="1"/>
    <col min="7935" max="7935" width="67" style="1" customWidth="1"/>
    <col min="7936" max="7936" width="29.6640625" style="1" customWidth="1"/>
    <col min="7937" max="7937" width="20.6640625" style="1" customWidth="1"/>
    <col min="7938" max="7939" width="0" style="1" hidden="1" customWidth="1"/>
    <col min="7940" max="8190" width="8.88671875" style="1"/>
    <col min="8191" max="8191" width="67" style="1" customWidth="1"/>
    <col min="8192" max="8192" width="29.6640625" style="1" customWidth="1"/>
    <col min="8193" max="8193" width="20.6640625" style="1" customWidth="1"/>
    <col min="8194" max="8195" width="0" style="1" hidden="1" customWidth="1"/>
    <col min="8196" max="8446" width="8.88671875" style="1"/>
    <col min="8447" max="8447" width="67" style="1" customWidth="1"/>
    <col min="8448" max="8448" width="29.6640625" style="1" customWidth="1"/>
    <col min="8449" max="8449" width="20.6640625" style="1" customWidth="1"/>
    <col min="8450" max="8451" width="0" style="1" hidden="1" customWidth="1"/>
    <col min="8452" max="8702" width="8.88671875" style="1"/>
    <col min="8703" max="8703" width="67" style="1" customWidth="1"/>
    <col min="8704" max="8704" width="29.6640625" style="1" customWidth="1"/>
    <col min="8705" max="8705" width="20.6640625" style="1" customWidth="1"/>
    <col min="8706" max="8707" width="0" style="1" hidden="1" customWidth="1"/>
    <col min="8708" max="8958" width="8.88671875" style="1"/>
    <col min="8959" max="8959" width="67" style="1" customWidth="1"/>
    <col min="8960" max="8960" width="29.6640625" style="1" customWidth="1"/>
    <col min="8961" max="8961" width="20.6640625" style="1" customWidth="1"/>
    <col min="8962" max="8963" width="0" style="1" hidden="1" customWidth="1"/>
    <col min="8964" max="9214" width="8.88671875" style="1"/>
    <col min="9215" max="9215" width="67" style="1" customWidth="1"/>
    <col min="9216" max="9216" width="29.6640625" style="1" customWidth="1"/>
    <col min="9217" max="9217" width="20.6640625" style="1" customWidth="1"/>
    <col min="9218" max="9219" width="0" style="1" hidden="1" customWidth="1"/>
    <col min="9220" max="9470" width="8.88671875" style="1"/>
    <col min="9471" max="9471" width="67" style="1" customWidth="1"/>
    <col min="9472" max="9472" width="29.6640625" style="1" customWidth="1"/>
    <col min="9473" max="9473" width="20.6640625" style="1" customWidth="1"/>
    <col min="9474" max="9475" width="0" style="1" hidden="1" customWidth="1"/>
    <col min="9476" max="9726" width="8.88671875" style="1"/>
    <col min="9727" max="9727" width="67" style="1" customWidth="1"/>
    <col min="9728" max="9728" width="29.6640625" style="1" customWidth="1"/>
    <col min="9729" max="9729" width="20.6640625" style="1" customWidth="1"/>
    <col min="9730" max="9731" width="0" style="1" hidden="1" customWidth="1"/>
    <col min="9732" max="9982" width="8.88671875" style="1"/>
    <col min="9983" max="9983" width="67" style="1" customWidth="1"/>
    <col min="9984" max="9984" width="29.6640625" style="1" customWidth="1"/>
    <col min="9985" max="9985" width="20.6640625" style="1" customWidth="1"/>
    <col min="9986" max="9987" width="0" style="1" hidden="1" customWidth="1"/>
    <col min="9988" max="10238" width="8.88671875" style="1"/>
    <col min="10239" max="10239" width="67" style="1" customWidth="1"/>
    <col min="10240" max="10240" width="29.6640625" style="1" customWidth="1"/>
    <col min="10241" max="10241" width="20.6640625" style="1" customWidth="1"/>
    <col min="10242" max="10243" width="0" style="1" hidden="1" customWidth="1"/>
    <col min="10244" max="10494" width="8.88671875" style="1"/>
    <col min="10495" max="10495" width="67" style="1" customWidth="1"/>
    <col min="10496" max="10496" width="29.6640625" style="1" customWidth="1"/>
    <col min="10497" max="10497" width="20.6640625" style="1" customWidth="1"/>
    <col min="10498" max="10499" width="0" style="1" hidden="1" customWidth="1"/>
    <col min="10500" max="10750" width="8.88671875" style="1"/>
    <col min="10751" max="10751" width="67" style="1" customWidth="1"/>
    <col min="10752" max="10752" width="29.6640625" style="1" customWidth="1"/>
    <col min="10753" max="10753" width="20.6640625" style="1" customWidth="1"/>
    <col min="10754" max="10755" width="0" style="1" hidden="1" customWidth="1"/>
    <col min="10756" max="11006" width="8.88671875" style="1"/>
    <col min="11007" max="11007" width="67" style="1" customWidth="1"/>
    <col min="11008" max="11008" width="29.6640625" style="1" customWidth="1"/>
    <col min="11009" max="11009" width="20.6640625" style="1" customWidth="1"/>
    <col min="11010" max="11011" width="0" style="1" hidden="1" customWidth="1"/>
    <col min="11012" max="11262" width="8.88671875" style="1"/>
    <col min="11263" max="11263" width="67" style="1" customWidth="1"/>
    <col min="11264" max="11264" width="29.6640625" style="1" customWidth="1"/>
    <col min="11265" max="11265" width="20.6640625" style="1" customWidth="1"/>
    <col min="11266" max="11267" width="0" style="1" hidden="1" customWidth="1"/>
    <col min="11268" max="11518" width="8.88671875" style="1"/>
    <col min="11519" max="11519" width="67" style="1" customWidth="1"/>
    <col min="11520" max="11520" width="29.6640625" style="1" customWidth="1"/>
    <col min="11521" max="11521" width="20.6640625" style="1" customWidth="1"/>
    <col min="11522" max="11523" width="0" style="1" hidden="1" customWidth="1"/>
    <col min="11524" max="11774" width="8.88671875" style="1"/>
    <col min="11775" max="11775" width="67" style="1" customWidth="1"/>
    <col min="11776" max="11776" width="29.6640625" style="1" customWidth="1"/>
    <col min="11777" max="11777" width="20.6640625" style="1" customWidth="1"/>
    <col min="11778" max="11779" width="0" style="1" hidden="1" customWidth="1"/>
    <col min="11780" max="12030" width="8.88671875" style="1"/>
    <col min="12031" max="12031" width="67" style="1" customWidth="1"/>
    <col min="12032" max="12032" width="29.6640625" style="1" customWidth="1"/>
    <col min="12033" max="12033" width="20.6640625" style="1" customWidth="1"/>
    <col min="12034" max="12035" width="0" style="1" hidden="1" customWidth="1"/>
    <col min="12036" max="12286" width="8.88671875" style="1"/>
    <col min="12287" max="12287" width="67" style="1" customWidth="1"/>
    <col min="12288" max="12288" width="29.6640625" style="1" customWidth="1"/>
    <col min="12289" max="12289" width="20.6640625" style="1" customWidth="1"/>
    <col min="12290" max="12291" width="0" style="1" hidden="1" customWidth="1"/>
    <col min="12292" max="12542" width="8.88671875" style="1"/>
    <col min="12543" max="12543" width="67" style="1" customWidth="1"/>
    <col min="12544" max="12544" width="29.6640625" style="1" customWidth="1"/>
    <col min="12545" max="12545" width="20.6640625" style="1" customWidth="1"/>
    <col min="12546" max="12547" width="0" style="1" hidden="1" customWidth="1"/>
    <col min="12548" max="12798" width="8.88671875" style="1"/>
    <col min="12799" max="12799" width="67" style="1" customWidth="1"/>
    <col min="12800" max="12800" width="29.6640625" style="1" customWidth="1"/>
    <col min="12801" max="12801" width="20.6640625" style="1" customWidth="1"/>
    <col min="12802" max="12803" width="0" style="1" hidden="1" customWidth="1"/>
    <col min="12804" max="13054" width="8.88671875" style="1"/>
    <col min="13055" max="13055" width="67" style="1" customWidth="1"/>
    <col min="13056" max="13056" width="29.6640625" style="1" customWidth="1"/>
    <col min="13057" max="13057" width="20.6640625" style="1" customWidth="1"/>
    <col min="13058" max="13059" width="0" style="1" hidden="1" customWidth="1"/>
    <col min="13060" max="13310" width="8.88671875" style="1"/>
    <col min="13311" max="13311" width="67" style="1" customWidth="1"/>
    <col min="13312" max="13312" width="29.6640625" style="1" customWidth="1"/>
    <col min="13313" max="13313" width="20.6640625" style="1" customWidth="1"/>
    <col min="13314" max="13315" width="0" style="1" hidden="1" customWidth="1"/>
    <col min="13316" max="13566" width="8.88671875" style="1"/>
    <col min="13567" max="13567" width="67" style="1" customWidth="1"/>
    <col min="13568" max="13568" width="29.6640625" style="1" customWidth="1"/>
    <col min="13569" max="13569" width="20.6640625" style="1" customWidth="1"/>
    <col min="13570" max="13571" width="0" style="1" hidden="1" customWidth="1"/>
    <col min="13572" max="13822" width="8.88671875" style="1"/>
    <col min="13823" max="13823" width="67" style="1" customWidth="1"/>
    <col min="13824" max="13824" width="29.6640625" style="1" customWidth="1"/>
    <col min="13825" max="13825" width="20.6640625" style="1" customWidth="1"/>
    <col min="13826" max="13827" width="0" style="1" hidden="1" customWidth="1"/>
    <col min="13828" max="14078" width="8.88671875" style="1"/>
    <col min="14079" max="14079" width="67" style="1" customWidth="1"/>
    <col min="14080" max="14080" width="29.6640625" style="1" customWidth="1"/>
    <col min="14081" max="14081" width="20.6640625" style="1" customWidth="1"/>
    <col min="14082" max="14083" width="0" style="1" hidden="1" customWidth="1"/>
    <col min="14084" max="14334" width="8.88671875" style="1"/>
    <col min="14335" max="14335" width="67" style="1" customWidth="1"/>
    <col min="14336" max="14336" width="29.6640625" style="1" customWidth="1"/>
    <col min="14337" max="14337" width="20.6640625" style="1" customWidth="1"/>
    <col min="14338" max="14339" width="0" style="1" hidden="1" customWidth="1"/>
    <col min="14340" max="14590" width="8.88671875" style="1"/>
    <col min="14591" max="14591" width="67" style="1" customWidth="1"/>
    <col min="14592" max="14592" width="29.6640625" style="1" customWidth="1"/>
    <col min="14593" max="14593" width="20.6640625" style="1" customWidth="1"/>
    <col min="14594" max="14595" width="0" style="1" hidden="1" customWidth="1"/>
    <col min="14596" max="14846" width="8.88671875" style="1"/>
    <col min="14847" max="14847" width="67" style="1" customWidth="1"/>
    <col min="14848" max="14848" width="29.6640625" style="1" customWidth="1"/>
    <col min="14849" max="14849" width="20.6640625" style="1" customWidth="1"/>
    <col min="14850" max="14851" width="0" style="1" hidden="1" customWidth="1"/>
    <col min="14852" max="15102" width="8.88671875" style="1"/>
    <col min="15103" max="15103" width="67" style="1" customWidth="1"/>
    <col min="15104" max="15104" width="29.6640625" style="1" customWidth="1"/>
    <col min="15105" max="15105" width="20.6640625" style="1" customWidth="1"/>
    <col min="15106" max="15107" width="0" style="1" hidden="1" customWidth="1"/>
    <col min="15108" max="15358" width="8.88671875" style="1"/>
    <col min="15359" max="15359" width="67" style="1" customWidth="1"/>
    <col min="15360" max="15360" width="29.6640625" style="1" customWidth="1"/>
    <col min="15361" max="15361" width="20.6640625" style="1" customWidth="1"/>
    <col min="15362" max="15363" width="0" style="1" hidden="1" customWidth="1"/>
    <col min="15364" max="15614" width="8.88671875" style="1"/>
    <col min="15615" max="15615" width="67" style="1" customWidth="1"/>
    <col min="15616" max="15616" width="29.6640625" style="1" customWidth="1"/>
    <col min="15617" max="15617" width="20.6640625" style="1" customWidth="1"/>
    <col min="15618" max="15619" width="0" style="1" hidden="1" customWidth="1"/>
    <col min="15620" max="15870" width="8.88671875" style="1"/>
    <col min="15871" max="15871" width="67" style="1" customWidth="1"/>
    <col min="15872" max="15872" width="29.6640625" style="1" customWidth="1"/>
    <col min="15873" max="15873" width="20.6640625" style="1" customWidth="1"/>
    <col min="15874" max="15875" width="0" style="1" hidden="1" customWidth="1"/>
    <col min="15876" max="16126" width="8.88671875" style="1"/>
    <col min="16127" max="16127" width="67" style="1" customWidth="1"/>
    <col min="16128" max="16128" width="29.6640625" style="1" customWidth="1"/>
    <col min="16129" max="16129" width="20.6640625" style="1" customWidth="1"/>
    <col min="16130" max="16131" width="0" style="1" hidden="1" customWidth="1"/>
    <col min="16132" max="16384" width="8.88671875" style="1"/>
  </cols>
  <sheetData>
    <row r="1" spans="1:20" s="48" customFormat="1" ht="15.6" x14ac:dyDescent="0.3">
      <c r="E1" s="51"/>
      <c r="G1" s="51"/>
      <c r="I1" s="51"/>
      <c r="K1" s="51"/>
      <c r="M1" s="51"/>
      <c r="O1" s="51"/>
      <c r="P1" s="50" t="s">
        <v>126</v>
      </c>
      <c r="R1" s="49"/>
      <c r="S1" s="49"/>
      <c r="T1" s="49"/>
    </row>
    <row r="2" spans="1:20" s="48" customFormat="1" ht="15.6" x14ac:dyDescent="0.3">
      <c r="E2" s="51"/>
      <c r="G2" s="51"/>
      <c r="I2" s="51"/>
      <c r="K2" s="51"/>
      <c r="M2" s="51"/>
      <c r="O2" s="51"/>
      <c r="P2" s="50" t="s">
        <v>125</v>
      </c>
      <c r="R2" s="49"/>
      <c r="S2" s="49"/>
      <c r="T2" s="49"/>
    </row>
    <row r="3" spans="1:20" x14ac:dyDescent="0.25">
      <c r="P3" s="52" t="s">
        <v>124</v>
      </c>
    </row>
    <row r="4" spans="1:20" s="48" customFormat="1" ht="15.6" x14ac:dyDescent="0.3">
      <c r="E4" s="51"/>
      <c r="G4" s="51"/>
      <c r="I4" s="51"/>
      <c r="K4" s="51"/>
      <c r="M4" s="51"/>
      <c r="O4" s="51"/>
      <c r="P4" s="50" t="s">
        <v>123</v>
      </c>
      <c r="R4" s="49"/>
      <c r="S4" s="49"/>
      <c r="T4" s="49"/>
    </row>
    <row r="6" spans="1:20" ht="15" customHeight="1" x14ac:dyDescent="0.25">
      <c r="A6" s="47" t="s">
        <v>122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20" ht="54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20" ht="18.75" customHeight="1" x14ac:dyDescent="0.25">
      <c r="A8" s="44" t="s">
        <v>121</v>
      </c>
      <c r="B8" s="43" t="s">
        <v>120</v>
      </c>
      <c r="C8" s="41" t="s">
        <v>119</v>
      </c>
      <c r="D8" s="45" t="s">
        <v>118</v>
      </c>
      <c r="E8" s="41"/>
      <c r="F8" s="45" t="s">
        <v>117</v>
      </c>
      <c r="G8" s="41"/>
      <c r="H8" s="45" t="s">
        <v>116</v>
      </c>
      <c r="I8" s="41"/>
      <c r="J8" s="45" t="s">
        <v>115</v>
      </c>
      <c r="K8" s="41"/>
      <c r="L8" s="45" t="s">
        <v>114</v>
      </c>
      <c r="M8" s="41"/>
      <c r="N8" s="45" t="s">
        <v>113</v>
      </c>
      <c r="O8" s="41" t="s">
        <v>112</v>
      </c>
      <c r="P8" s="41" t="s">
        <v>111</v>
      </c>
      <c r="Q8" s="41" t="s">
        <v>110</v>
      </c>
      <c r="R8" s="40" t="s">
        <v>109</v>
      </c>
      <c r="S8" s="40" t="s">
        <v>108</v>
      </c>
      <c r="T8" s="40" t="s">
        <v>107</v>
      </c>
    </row>
    <row r="9" spans="1:20" x14ac:dyDescent="0.25">
      <c r="A9" s="44"/>
      <c r="B9" s="43"/>
      <c r="C9" s="41"/>
      <c r="D9" s="42"/>
      <c r="E9" s="41"/>
      <c r="F9" s="42"/>
      <c r="G9" s="41"/>
      <c r="H9" s="42"/>
      <c r="I9" s="41"/>
      <c r="J9" s="42"/>
      <c r="K9" s="41"/>
      <c r="L9" s="42"/>
      <c r="M9" s="41"/>
      <c r="N9" s="42"/>
      <c r="O9" s="41"/>
      <c r="P9" s="41"/>
      <c r="Q9" s="41"/>
      <c r="R9" s="40"/>
      <c r="S9" s="40"/>
      <c r="T9" s="40"/>
    </row>
    <row r="10" spans="1:20" s="34" customFormat="1" x14ac:dyDescent="0.25">
      <c r="A10" s="39">
        <v>1</v>
      </c>
      <c r="B10" s="38">
        <v>2</v>
      </c>
      <c r="C10" s="36" t="s">
        <v>104</v>
      </c>
      <c r="D10" s="37"/>
      <c r="E10" s="36" t="s">
        <v>104</v>
      </c>
      <c r="F10" s="37"/>
      <c r="G10" s="36" t="s">
        <v>104</v>
      </c>
      <c r="H10" s="37"/>
      <c r="I10" s="36" t="s">
        <v>104</v>
      </c>
      <c r="J10" s="37"/>
      <c r="K10" s="36" t="s">
        <v>104</v>
      </c>
      <c r="L10" s="37">
        <v>4</v>
      </c>
      <c r="M10" s="36" t="s">
        <v>106</v>
      </c>
      <c r="N10" s="37">
        <v>4</v>
      </c>
      <c r="O10" s="36" t="s">
        <v>106</v>
      </c>
      <c r="P10" s="36" t="s">
        <v>104</v>
      </c>
      <c r="Q10" s="36" t="s">
        <v>105</v>
      </c>
      <c r="R10" s="35" t="s">
        <v>104</v>
      </c>
      <c r="S10" s="35" t="s">
        <v>104</v>
      </c>
      <c r="T10" s="35" t="s">
        <v>104</v>
      </c>
    </row>
    <row r="11" spans="1:20" ht="27.6" x14ac:dyDescent="0.25">
      <c r="A11" s="10" t="s">
        <v>103</v>
      </c>
      <c r="B11" s="9" t="s">
        <v>102</v>
      </c>
      <c r="C11" s="8">
        <f>SUM(C12+C17+C22)</f>
        <v>97965</v>
      </c>
      <c r="D11" s="8">
        <f>SUM(D12+D17+D22)</f>
        <v>0</v>
      </c>
      <c r="E11" s="6">
        <f>SUM(C11+D11)</f>
        <v>97965</v>
      </c>
      <c r="F11" s="8">
        <f>SUM(F12+F17+F22)</f>
        <v>0</v>
      </c>
      <c r="G11" s="6">
        <f>SUM(E11:F11)</f>
        <v>97965</v>
      </c>
      <c r="H11" s="8">
        <f>SUM(H12+H17+H22)</f>
        <v>0</v>
      </c>
      <c r="I11" s="6">
        <f>SUM(G11:H11)</f>
        <v>97965</v>
      </c>
      <c r="J11" s="8">
        <f>SUM(J12+J17+J22)</f>
        <v>0</v>
      </c>
      <c r="K11" s="6">
        <f>SUM(I11:J11)</f>
        <v>97965</v>
      </c>
      <c r="L11" s="8">
        <f>SUM(L12+L17+L22)</f>
        <v>0</v>
      </c>
      <c r="M11" s="6">
        <f>SUM(K11:L11)</f>
        <v>97965</v>
      </c>
      <c r="N11" s="8">
        <f>SUM(N12+N17+N22)</f>
        <v>0</v>
      </c>
      <c r="O11" s="6">
        <f>SUM(M11:N11)</f>
        <v>97965</v>
      </c>
      <c r="P11" s="22">
        <f>SUM(P12+P17+P22)</f>
        <v>263825.5</v>
      </c>
      <c r="Q11" s="22">
        <f>SUM(Q12+Q17+Q22)</f>
        <v>281600.09999999998</v>
      </c>
      <c r="R11" s="4">
        <f>SUM(R12+R17+R22)</f>
        <v>96441.8</v>
      </c>
      <c r="S11" s="4">
        <f>SUM(S12+S17+S22)</f>
        <v>98451.8</v>
      </c>
      <c r="T11" s="4">
        <f>SUM(T12+T17+T22)</f>
        <v>100515.3</v>
      </c>
    </row>
    <row r="12" spans="1:20" ht="27.6" hidden="1" x14ac:dyDescent="0.25">
      <c r="A12" s="10" t="s">
        <v>101</v>
      </c>
      <c r="B12" s="9" t="s">
        <v>100</v>
      </c>
      <c r="C12" s="8">
        <f>C14</f>
        <v>0</v>
      </c>
      <c r="D12" s="8">
        <f>D14</f>
        <v>0</v>
      </c>
      <c r="E12" s="6">
        <f>SUM(C12+D12)</f>
        <v>0</v>
      </c>
      <c r="F12" s="8">
        <f>F14</f>
        <v>0</v>
      </c>
      <c r="G12" s="6">
        <f>SUM(E12:F12)</f>
        <v>0</v>
      </c>
      <c r="H12" s="8">
        <f>H14</f>
        <v>0</v>
      </c>
      <c r="I12" s="6">
        <f>SUM(G12:H12)</f>
        <v>0</v>
      </c>
      <c r="J12" s="8">
        <f>J14</f>
        <v>0</v>
      </c>
      <c r="K12" s="6">
        <f>SUM(I12:J12)</f>
        <v>0</v>
      </c>
      <c r="L12" s="8">
        <f>L14</f>
        <v>0</v>
      </c>
      <c r="M12" s="6">
        <f>SUM(K12:L12)</f>
        <v>0</v>
      </c>
      <c r="N12" s="8">
        <f>N14</f>
        <v>0</v>
      </c>
      <c r="O12" s="6">
        <f>SUM(M12:N12)</f>
        <v>0</v>
      </c>
      <c r="P12" s="22">
        <f>P14</f>
        <v>0</v>
      </c>
      <c r="Q12" s="22">
        <f>Q14</f>
        <v>0</v>
      </c>
      <c r="R12" s="4">
        <f>R14</f>
        <v>0</v>
      </c>
      <c r="S12" s="4">
        <f>S14</f>
        <v>0</v>
      </c>
      <c r="T12" s="4">
        <f>T14</f>
        <v>0</v>
      </c>
    </row>
    <row r="13" spans="1:20" ht="41.4" hidden="1" x14ac:dyDescent="0.25">
      <c r="A13" s="30" t="s">
        <v>99</v>
      </c>
      <c r="B13" s="29" t="s">
        <v>98</v>
      </c>
      <c r="C13" s="33" t="s">
        <v>97</v>
      </c>
      <c r="D13" s="28"/>
      <c r="E13" s="6">
        <f>SUM(C13+D13)</f>
        <v>0</v>
      </c>
      <c r="F13" s="28"/>
      <c r="G13" s="6">
        <f>SUM(E13:F13)</f>
        <v>0</v>
      </c>
      <c r="H13" s="28"/>
      <c r="I13" s="6">
        <f>SUM(G13:H13)</f>
        <v>0</v>
      </c>
      <c r="J13" s="28"/>
      <c r="K13" s="6">
        <f>SUM(I13:J13)</f>
        <v>0</v>
      </c>
      <c r="L13" s="26"/>
      <c r="M13" s="6">
        <f>SUM(K13:L13)</f>
        <v>0</v>
      </c>
      <c r="N13" s="26"/>
      <c r="O13" s="6">
        <f>SUM(M13:N13)</f>
        <v>0</v>
      </c>
      <c r="P13" s="29" t="s">
        <v>97</v>
      </c>
      <c r="Q13" s="29" t="s">
        <v>97</v>
      </c>
      <c r="R13" s="32" t="s">
        <v>97</v>
      </c>
      <c r="S13" s="32" t="s">
        <v>97</v>
      </c>
      <c r="T13" s="32" t="s">
        <v>97</v>
      </c>
    </row>
    <row r="14" spans="1:20" ht="41.4" hidden="1" x14ac:dyDescent="0.25">
      <c r="A14" s="30" t="s">
        <v>96</v>
      </c>
      <c r="B14" s="29" t="s">
        <v>95</v>
      </c>
      <c r="C14" s="6">
        <f>C16</f>
        <v>0</v>
      </c>
      <c r="D14" s="6">
        <f>D16</f>
        <v>0</v>
      </c>
      <c r="E14" s="6">
        <f>SUM(C14+D14)</f>
        <v>0</v>
      </c>
      <c r="F14" s="6">
        <f>F16</f>
        <v>0</v>
      </c>
      <c r="G14" s="6">
        <f>SUM(E14:F14)</f>
        <v>0</v>
      </c>
      <c r="H14" s="6">
        <f>H16</f>
        <v>0</v>
      </c>
      <c r="I14" s="6">
        <f>SUM(G14:H14)</f>
        <v>0</v>
      </c>
      <c r="J14" s="6">
        <f>J16</f>
        <v>0</v>
      </c>
      <c r="K14" s="6">
        <f>SUM(I14:J14)</f>
        <v>0</v>
      </c>
      <c r="L14" s="6">
        <f>L16</f>
        <v>0</v>
      </c>
      <c r="M14" s="6">
        <f>SUM(K14:L14)</f>
        <v>0</v>
      </c>
      <c r="N14" s="6">
        <f>N16</f>
        <v>0</v>
      </c>
      <c r="O14" s="6">
        <f>SUM(M14:N14)</f>
        <v>0</v>
      </c>
      <c r="P14" s="19">
        <f>P16</f>
        <v>0</v>
      </c>
      <c r="Q14" s="19">
        <f>Q16</f>
        <v>0</v>
      </c>
      <c r="R14" s="31">
        <f>R16</f>
        <v>0</v>
      </c>
      <c r="S14" s="31">
        <f>S16</f>
        <v>0</v>
      </c>
      <c r="T14" s="31">
        <f>T16</f>
        <v>0</v>
      </c>
    </row>
    <row r="15" spans="1:20" ht="41.4" hidden="1" x14ac:dyDescent="0.25">
      <c r="A15" s="30" t="s">
        <v>94</v>
      </c>
      <c r="B15" s="29" t="s">
        <v>93</v>
      </c>
      <c r="C15" s="7">
        <f>SUM(C16)</f>
        <v>0</v>
      </c>
      <c r="D15" s="28"/>
      <c r="E15" s="6">
        <f>SUM(C15+D15)</f>
        <v>0</v>
      </c>
      <c r="F15" s="28"/>
      <c r="G15" s="6">
        <f>SUM(E15:F15)</f>
        <v>0</v>
      </c>
      <c r="H15" s="28"/>
      <c r="I15" s="6">
        <f>SUM(G15:H15)</f>
        <v>0</v>
      </c>
      <c r="J15" s="28"/>
      <c r="K15" s="6">
        <f>SUM(I15:J15)</f>
        <v>0</v>
      </c>
      <c r="L15" s="26"/>
      <c r="M15" s="6">
        <f>SUM(K15:L15)</f>
        <v>0</v>
      </c>
      <c r="N15" s="26"/>
      <c r="O15" s="6">
        <f>SUM(M15:N15)</f>
        <v>0</v>
      </c>
      <c r="P15" s="19">
        <f>SUM(P16)</f>
        <v>0</v>
      </c>
      <c r="Q15" s="19">
        <f>SUM(Q16)</f>
        <v>0</v>
      </c>
      <c r="R15" s="12">
        <f>SUM(R16)</f>
        <v>0</v>
      </c>
      <c r="S15" s="12">
        <f>SUM(S16)</f>
        <v>0</v>
      </c>
      <c r="T15" s="12">
        <f>SUM(T16)</f>
        <v>0</v>
      </c>
    </row>
    <row r="16" spans="1:20" ht="41.4" hidden="1" x14ac:dyDescent="0.25">
      <c r="A16" s="30" t="s">
        <v>92</v>
      </c>
      <c r="B16" s="29" t="s">
        <v>91</v>
      </c>
      <c r="C16" s="7">
        <v>0</v>
      </c>
      <c r="D16" s="7">
        <v>0</v>
      </c>
      <c r="E16" s="6">
        <f>SUM(C16+D16)</f>
        <v>0</v>
      </c>
      <c r="F16" s="7">
        <v>0</v>
      </c>
      <c r="G16" s="6">
        <f>SUM(E16:F16)</f>
        <v>0</v>
      </c>
      <c r="H16" s="7">
        <v>0</v>
      </c>
      <c r="I16" s="6">
        <f>SUM(G16:H16)</f>
        <v>0</v>
      </c>
      <c r="J16" s="7">
        <v>0</v>
      </c>
      <c r="K16" s="6">
        <f>SUM(I16:J16)</f>
        <v>0</v>
      </c>
      <c r="L16" s="7">
        <v>0</v>
      </c>
      <c r="M16" s="6">
        <f>SUM(K16:L16)</f>
        <v>0</v>
      </c>
      <c r="N16" s="7">
        <v>0</v>
      </c>
      <c r="O16" s="6">
        <f>SUM(M16:N16)</f>
        <v>0</v>
      </c>
      <c r="P16" s="19">
        <v>0</v>
      </c>
      <c r="Q16" s="19">
        <v>0</v>
      </c>
      <c r="R16" s="12">
        <v>0</v>
      </c>
      <c r="S16" s="12">
        <v>0</v>
      </c>
      <c r="T16" s="12">
        <v>0</v>
      </c>
    </row>
    <row r="17" spans="1:20" x14ac:dyDescent="0.25">
      <c r="A17" s="10" t="s">
        <v>90</v>
      </c>
      <c r="B17" s="9" t="s">
        <v>89</v>
      </c>
      <c r="C17" s="8">
        <f>SUM(C18+C20)</f>
        <v>97965</v>
      </c>
      <c r="D17" s="8">
        <f>SUM(D18+D20)</f>
        <v>0</v>
      </c>
      <c r="E17" s="6">
        <f>SUM(C17+D17)</f>
        <v>97965</v>
      </c>
      <c r="F17" s="8">
        <f>SUM(F18+F20)</f>
        <v>0</v>
      </c>
      <c r="G17" s="6">
        <f>SUM(E17:F17)</f>
        <v>97965</v>
      </c>
      <c r="H17" s="8">
        <f>SUM(H18+H20)</f>
        <v>0</v>
      </c>
      <c r="I17" s="6">
        <f>SUM(G17:H17)</f>
        <v>97965</v>
      </c>
      <c r="J17" s="8">
        <f>SUM(J18+J20)</f>
        <v>0</v>
      </c>
      <c r="K17" s="6">
        <f>SUM(I17:J17)</f>
        <v>97965</v>
      </c>
      <c r="L17" s="8">
        <f>SUM(L18+L20)</f>
        <v>0</v>
      </c>
      <c r="M17" s="6">
        <f>SUM(K17:L17)</f>
        <v>97965</v>
      </c>
      <c r="N17" s="8">
        <f>SUM(N18+N20)</f>
        <v>0</v>
      </c>
      <c r="O17" s="6">
        <f>SUM(M17:N17)</f>
        <v>97965</v>
      </c>
      <c r="P17" s="22">
        <f>SUM(P18+P20)</f>
        <v>337158.8</v>
      </c>
      <c r="Q17" s="22">
        <f>SUM(Q18+Q20)</f>
        <v>281600.09999999998</v>
      </c>
      <c r="R17" s="4">
        <f>SUM(R18+R20)</f>
        <v>96441.8</v>
      </c>
      <c r="S17" s="4">
        <f>SUM(S18+S20)</f>
        <v>98451.8</v>
      </c>
      <c r="T17" s="4">
        <f>SUM(T18+T20)</f>
        <v>100515.3</v>
      </c>
    </row>
    <row r="18" spans="1:20" ht="27.6" hidden="1" x14ac:dyDescent="0.25">
      <c r="A18" s="30" t="s">
        <v>88</v>
      </c>
      <c r="B18" s="29" t="s">
        <v>87</v>
      </c>
      <c r="C18" s="7">
        <f>SUM(C19)</f>
        <v>193716.5</v>
      </c>
      <c r="D18" s="7">
        <f>SUM(D19)</f>
        <v>0</v>
      </c>
      <c r="E18" s="6">
        <f>SUM(C18+D18)</f>
        <v>193716.5</v>
      </c>
      <c r="F18" s="7">
        <f>SUM(F19)</f>
        <v>0</v>
      </c>
      <c r="G18" s="6">
        <f>SUM(E18:F18)</f>
        <v>193716.5</v>
      </c>
      <c r="H18" s="7">
        <f>SUM(H19)</f>
        <v>0</v>
      </c>
      <c r="I18" s="6">
        <f>SUM(G18:H18)</f>
        <v>193716.5</v>
      </c>
      <c r="J18" s="7">
        <f>SUM(J19)</f>
        <v>0</v>
      </c>
      <c r="K18" s="6">
        <f>SUM(I18:J18)</f>
        <v>193716.5</v>
      </c>
      <c r="L18" s="7">
        <f>SUM(L19)</f>
        <v>0</v>
      </c>
      <c r="M18" s="6">
        <f>SUM(K18:L18)</f>
        <v>193716.5</v>
      </c>
      <c r="N18" s="7">
        <f>SUM(N19)</f>
        <v>0</v>
      </c>
      <c r="O18" s="6">
        <f>SUM(M18:N18)</f>
        <v>193716.5</v>
      </c>
      <c r="P18" s="19">
        <f>SUM(P19)</f>
        <v>582812.39999999909</v>
      </c>
      <c r="Q18" s="19">
        <f>SUM(Q19)</f>
        <v>545425.6</v>
      </c>
      <c r="R18" s="12">
        <f>SUM(R19)</f>
        <v>197224.6</v>
      </c>
      <c r="S18" s="12">
        <f>SUM(S19)</f>
        <v>194893.6</v>
      </c>
      <c r="T18" s="12">
        <f>SUM(T19)</f>
        <v>198967.1</v>
      </c>
    </row>
    <row r="19" spans="1:20" ht="27.6" x14ac:dyDescent="0.25">
      <c r="A19" s="30" t="s">
        <v>86</v>
      </c>
      <c r="B19" s="29" t="s">
        <v>85</v>
      </c>
      <c r="C19" s="7">
        <v>193716.5</v>
      </c>
      <c r="D19" s="28"/>
      <c r="E19" s="6">
        <f>SUM(C19+D19)</f>
        <v>193716.5</v>
      </c>
      <c r="F19" s="28"/>
      <c r="G19" s="6">
        <f>SUM(E19:F19)</f>
        <v>193716.5</v>
      </c>
      <c r="H19" s="27"/>
      <c r="I19" s="6">
        <f>SUM(G19:H19)</f>
        <v>193716.5</v>
      </c>
      <c r="J19" s="27"/>
      <c r="K19" s="6">
        <f>SUM(I19:J19)</f>
        <v>193716.5</v>
      </c>
      <c r="L19" s="26"/>
      <c r="M19" s="6">
        <f>SUM(K19:L19)</f>
        <v>193716.5</v>
      </c>
      <c r="N19" s="26"/>
      <c r="O19" s="6">
        <f>SUM(M19:N19)</f>
        <v>193716.5</v>
      </c>
      <c r="P19" s="19">
        <f>263825.5-P26-P21</f>
        <v>582812.39999999909</v>
      </c>
      <c r="Q19" s="19">
        <f>281600.1-Q21</f>
        <v>545425.6</v>
      </c>
      <c r="R19" s="12">
        <v>197224.6</v>
      </c>
      <c r="S19" s="12">
        <v>194893.6</v>
      </c>
      <c r="T19" s="12">
        <v>198967.1</v>
      </c>
    </row>
    <row r="20" spans="1:20" ht="27.6" hidden="1" x14ac:dyDescent="0.25">
      <c r="A20" s="30" t="s">
        <v>84</v>
      </c>
      <c r="B20" s="29" t="s">
        <v>83</v>
      </c>
      <c r="C20" s="7">
        <f>SUM(C21)</f>
        <v>-95751.5</v>
      </c>
      <c r="D20" s="7">
        <f>SUM(D21)</f>
        <v>0</v>
      </c>
      <c r="E20" s="6">
        <f>SUM(C20+D20)</f>
        <v>-95751.5</v>
      </c>
      <c r="F20" s="7">
        <f>SUM(F21)</f>
        <v>0</v>
      </c>
      <c r="G20" s="6">
        <f>SUM(E20:F20)</f>
        <v>-95751.5</v>
      </c>
      <c r="H20" s="7">
        <f>SUM(H21)</f>
        <v>0</v>
      </c>
      <c r="I20" s="6">
        <f>SUM(G20:H20)</f>
        <v>-95751.5</v>
      </c>
      <c r="J20" s="7">
        <f>SUM(J21)</f>
        <v>0</v>
      </c>
      <c r="K20" s="6">
        <f>SUM(I20:J20)</f>
        <v>-95751.5</v>
      </c>
      <c r="L20" s="7">
        <f>SUM(L21)</f>
        <v>0</v>
      </c>
      <c r="M20" s="6">
        <f>SUM(K20:L20)</f>
        <v>-95751.5</v>
      </c>
      <c r="N20" s="7">
        <f>SUM(N21)</f>
        <v>0</v>
      </c>
      <c r="O20" s="6">
        <f>SUM(M20:N20)</f>
        <v>-95751.5</v>
      </c>
      <c r="P20" s="19">
        <f>SUM(P21)</f>
        <v>-245653.5999999991</v>
      </c>
      <c r="Q20" s="19">
        <f>SUM(Q21)</f>
        <v>-263825.5</v>
      </c>
      <c r="R20" s="12">
        <f>SUM(R21)</f>
        <v>-100782.8</v>
      </c>
      <c r="S20" s="12">
        <f>SUM(S21)</f>
        <v>-96441.8</v>
      </c>
      <c r="T20" s="12">
        <f>SUM(T21)</f>
        <v>-98451.8</v>
      </c>
    </row>
    <row r="21" spans="1:20" ht="27.6" x14ac:dyDescent="0.25">
      <c r="A21" s="30" t="s">
        <v>82</v>
      </c>
      <c r="B21" s="29" t="s">
        <v>81</v>
      </c>
      <c r="C21" s="7">
        <v>-95751.5</v>
      </c>
      <c r="D21" s="28"/>
      <c r="E21" s="6">
        <f>SUM(C21+D21)</f>
        <v>-95751.5</v>
      </c>
      <c r="F21" s="28"/>
      <c r="G21" s="6">
        <f>SUM(E21:F21)</f>
        <v>-95751.5</v>
      </c>
      <c r="H21" s="27"/>
      <c r="I21" s="6">
        <f>SUM(G21:H21)</f>
        <v>-95751.5</v>
      </c>
      <c r="J21" s="27"/>
      <c r="K21" s="6">
        <f>SUM(I21:J21)</f>
        <v>-95751.5</v>
      </c>
      <c r="L21" s="26"/>
      <c r="M21" s="6">
        <f>SUM(K21:L21)</f>
        <v>-95751.5</v>
      </c>
      <c r="N21" s="26"/>
      <c r="O21" s="6">
        <f>SUM(M21:N21)</f>
        <v>-95751.5</v>
      </c>
      <c r="P21" s="19">
        <f>-[1]пр11!C11</f>
        <v>-245653.5999999991</v>
      </c>
      <c r="Q21" s="19">
        <f>-P11</f>
        <v>-263825.5</v>
      </c>
      <c r="R21" s="12">
        <v>-100782.8</v>
      </c>
      <c r="S21" s="12">
        <v>-96441.8</v>
      </c>
      <c r="T21" s="12">
        <v>-98451.8</v>
      </c>
    </row>
    <row r="22" spans="1:20" s="11" customFormat="1" ht="27.6" x14ac:dyDescent="0.25">
      <c r="A22" s="25" t="s">
        <v>80</v>
      </c>
      <c r="B22" s="24" t="s">
        <v>79</v>
      </c>
      <c r="C22" s="23">
        <f>C23+C25</f>
        <v>0</v>
      </c>
      <c r="D22" s="23">
        <f>D23+D25</f>
        <v>0</v>
      </c>
      <c r="E22" s="6">
        <f>SUM(C22+D22)</f>
        <v>0</v>
      </c>
      <c r="F22" s="23">
        <f>F23+F25</f>
        <v>0</v>
      </c>
      <c r="G22" s="6">
        <f>SUM(E22:F22)</f>
        <v>0</v>
      </c>
      <c r="H22" s="23">
        <f>H23+H25</f>
        <v>0</v>
      </c>
      <c r="I22" s="6">
        <f>SUM(G22:H22)</f>
        <v>0</v>
      </c>
      <c r="J22" s="23">
        <f>J23+J25</f>
        <v>0</v>
      </c>
      <c r="K22" s="6">
        <f>SUM(I22:J22)</f>
        <v>0</v>
      </c>
      <c r="L22" s="23">
        <f>L23+L25</f>
        <v>0</v>
      </c>
      <c r="M22" s="6">
        <f>SUM(K22:L22)</f>
        <v>0</v>
      </c>
      <c r="N22" s="23">
        <f>N23+N25</f>
        <v>0</v>
      </c>
      <c r="O22" s="6">
        <f>SUM(M22:N22)</f>
        <v>0</v>
      </c>
      <c r="P22" s="22">
        <f>P23+P25</f>
        <v>-73333.3</v>
      </c>
      <c r="Q22" s="22">
        <f>Q23+Q25</f>
        <v>0</v>
      </c>
      <c r="R22" s="4">
        <f>R23+R25</f>
        <v>0</v>
      </c>
      <c r="S22" s="4">
        <f>S23+S25</f>
        <v>0</v>
      </c>
      <c r="T22" s="4">
        <f>T23+T25</f>
        <v>0</v>
      </c>
    </row>
    <row r="23" spans="1:20" s="11" customFormat="1" ht="27.6" hidden="1" x14ac:dyDescent="0.25">
      <c r="A23" s="18" t="s">
        <v>78</v>
      </c>
      <c r="B23" s="17" t="s">
        <v>77</v>
      </c>
      <c r="C23" s="16">
        <f>C24</f>
        <v>0</v>
      </c>
      <c r="D23" s="16">
        <f>D24</f>
        <v>0</v>
      </c>
      <c r="E23" s="6">
        <f>SUM(C23+D23)</f>
        <v>0</v>
      </c>
      <c r="F23" s="16">
        <f>F24</f>
        <v>0</v>
      </c>
      <c r="G23" s="6">
        <f>SUM(E23:F23)</f>
        <v>0</v>
      </c>
      <c r="H23" s="16">
        <f>H24</f>
        <v>0</v>
      </c>
      <c r="I23" s="6">
        <f>SUM(G23:H23)</f>
        <v>0</v>
      </c>
      <c r="J23" s="16">
        <f>J24</f>
        <v>0</v>
      </c>
      <c r="K23" s="6">
        <f>SUM(I23:J23)</f>
        <v>0</v>
      </c>
      <c r="L23" s="16">
        <f>L24</f>
        <v>0</v>
      </c>
      <c r="M23" s="6">
        <f>SUM(K23:L23)</f>
        <v>0</v>
      </c>
      <c r="N23" s="16">
        <f>N24</f>
        <v>0</v>
      </c>
      <c r="O23" s="6">
        <f>SUM(M23:N23)</f>
        <v>0</v>
      </c>
      <c r="P23" s="19">
        <f>P24</f>
        <v>0</v>
      </c>
      <c r="Q23" s="19">
        <f>Q24</f>
        <v>0</v>
      </c>
      <c r="R23" s="12">
        <f>R24</f>
        <v>0</v>
      </c>
      <c r="S23" s="12">
        <f>S24</f>
        <v>0</v>
      </c>
      <c r="T23" s="12">
        <f>T24</f>
        <v>0</v>
      </c>
    </row>
    <row r="24" spans="1:20" s="11" customFormat="1" ht="27.6" x14ac:dyDescent="0.25">
      <c r="A24" s="18" t="s">
        <v>76</v>
      </c>
      <c r="B24" s="17" t="s">
        <v>75</v>
      </c>
      <c r="C24" s="16"/>
      <c r="D24" s="20"/>
      <c r="E24" s="6">
        <f>SUM(C24+D24)</f>
        <v>0</v>
      </c>
      <c r="F24" s="20"/>
      <c r="G24" s="6">
        <f>SUM(E24:F24)</f>
        <v>0</v>
      </c>
      <c r="H24" s="20"/>
      <c r="I24" s="6">
        <f>SUM(G24:H24)</f>
        <v>0</v>
      </c>
      <c r="J24" s="20"/>
      <c r="K24" s="6">
        <f>SUM(I24:J24)</f>
        <v>0</v>
      </c>
      <c r="L24" s="14"/>
      <c r="M24" s="6">
        <f>SUM(K24:L24)</f>
        <v>0</v>
      </c>
      <c r="N24" s="14"/>
      <c r="O24" s="6">
        <f>SUM(M24:N24)</f>
        <v>0</v>
      </c>
      <c r="P24" s="19">
        <v>0</v>
      </c>
      <c r="Q24" s="19">
        <v>0</v>
      </c>
      <c r="R24" s="12"/>
      <c r="S24" s="12"/>
      <c r="T24" s="12"/>
    </row>
    <row r="25" spans="1:20" s="11" customFormat="1" ht="41.4" hidden="1" x14ac:dyDescent="0.25">
      <c r="A25" s="18" t="s">
        <v>74</v>
      </c>
      <c r="B25" s="17" t="s">
        <v>73</v>
      </c>
      <c r="C25" s="16">
        <f>SUM(C26)</f>
        <v>0</v>
      </c>
      <c r="D25" s="16">
        <f>SUM(D26)</f>
        <v>0</v>
      </c>
      <c r="E25" s="6">
        <f>SUM(C25+D25)</f>
        <v>0</v>
      </c>
      <c r="F25" s="16">
        <f>SUM(F26)</f>
        <v>0</v>
      </c>
      <c r="G25" s="6">
        <f>SUM(E25:F25)</f>
        <v>0</v>
      </c>
      <c r="H25" s="16">
        <f>SUM(H26)</f>
        <v>0</v>
      </c>
      <c r="I25" s="6">
        <f>SUM(G25:H25)</f>
        <v>0</v>
      </c>
      <c r="J25" s="16">
        <f>SUM(J26)</f>
        <v>0</v>
      </c>
      <c r="K25" s="6">
        <f>SUM(I25:J25)</f>
        <v>0</v>
      </c>
      <c r="L25" s="16">
        <f>SUM(L26)</f>
        <v>0</v>
      </c>
      <c r="M25" s="6">
        <f>SUM(K25:L25)</f>
        <v>0</v>
      </c>
      <c r="N25" s="16">
        <f>SUM(N26)</f>
        <v>0</v>
      </c>
      <c r="O25" s="6">
        <f>SUM(M25:N25)</f>
        <v>0</v>
      </c>
      <c r="P25" s="19">
        <f>SUM(P26)</f>
        <v>-73333.3</v>
      </c>
      <c r="Q25" s="19">
        <f>SUM(Q26)</f>
        <v>0</v>
      </c>
      <c r="R25" s="12">
        <f>SUM(R26)</f>
        <v>0</v>
      </c>
      <c r="S25" s="12">
        <f>SUM(S26)</f>
        <v>0</v>
      </c>
      <c r="T25" s="12">
        <f>SUM(T26)</f>
        <v>0</v>
      </c>
    </row>
    <row r="26" spans="1:20" s="11" customFormat="1" ht="41.4" x14ac:dyDescent="0.25">
      <c r="A26" s="18" t="s">
        <v>72</v>
      </c>
      <c r="B26" s="17" t="s">
        <v>71</v>
      </c>
      <c r="C26" s="16"/>
      <c r="D26" s="15"/>
      <c r="E26" s="6">
        <f>SUM(C26+D26)</f>
        <v>0</v>
      </c>
      <c r="F26" s="15"/>
      <c r="G26" s="6">
        <f>SUM(E26:F26)</f>
        <v>0</v>
      </c>
      <c r="H26" s="15"/>
      <c r="I26" s="6">
        <f>SUM(G26:H26)</f>
        <v>0</v>
      </c>
      <c r="J26" s="15"/>
      <c r="K26" s="6">
        <f>SUM(I26:J26)</f>
        <v>0</v>
      </c>
      <c r="L26" s="14"/>
      <c r="M26" s="6">
        <f>SUM(K26:L26)</f>
        <v>0</v>
      </c>
      <c r="N26" s="14"/>
      <c r="O26" s="6">
        <f>SUM(M26:N26)</f>
        <v>0</v>
      </c>
      <c r="P26" s="19">
        <v>-73333.3</v>
      </c>
      <c r="Q26" s="19">
        <v>0</v>
      </c>
      <c r="R26" s="12"/>
      <c r="S26" s="12"/>
      <c r="T26" s="12"/>
    </row>
    <row r="27" spans="1:20" s="11" customFormat="1" ht="28.5" hidden="1" customHeight="1" x14ac:dyDescent="0.25">
      <c r="A27" s="25" t="s">
        <v>70</v>
      </c>
      <c r="B27" s="24" t="s">
        <v>69</v>
      </c>
      <c r="C27" s="23">
        <f>C28+C31+C34</f>
        <v>0</v>
      </c>
      <c r="D27" s="15"/>
      <c r="E27" s="6">
        <f>SUM(C27+D27)</f>
        <v>0</v>
      </c>
      <c r="F27" s="15"/>
      <c r="G27" s="6">
        <f>SUM(E27:F27)</f>
        <v>0</v>
      </c>
      <c r="H27" s="15"/>
      <c r="I27" s="6">
        <f>SUM(G27:H27)</f>
        <v>0</v>
      </c>
      <c r="J27" s="15"/>
      <c r="K27" s="6">
        <f>SUM(I27:J27)</f>
        <v>0</v>
      </c>
      <c r="L27" s="14"/>
      <c r="M27" s="6">
        <f>SUM(K27:L27)</f>
        <v>0</v>
      </c>
      <c r="N27" s="14"/>
      <c r="O27" s="6">
        <f>SUM(M27:N27)</f>
        <v>0</v>
      </c>
      <c r="P27" s="22">
        <f>P28+P31+P34</f>
        <v>0</v>
      </c>
      <c r="Q27" s="22">
        <f>Q28+Q31+Q34</f>
        <v>0</v>
      </c>
      <c r="R27" s="4">
        <f>R28+R31+R34</f>
        <v>0</v>
      </c>
      <c r="S27" s="4">
        <f>S28+S31+S34</f>
        <v>0</v>
      </c>
      <c r="T27" s="4">
        <f>T28+T31+T34</f>
        <v>0</v>
      </c>
    </row>
    <row r="28" spans="1:20" s="11" customFormat="1" ht="30" hidden="1" customHeight="1" x14ac:dyDescent="0.25">
      <c r="A28" s="18" t="s">
        <v>68</v>
      </c>
      <c r="B28" s="17" t="s">
        <v>67</v>
      </c>
      <c r="C28" s="16">
        <f>C29</f>
        <v>0</v>
      </c>
      <c r="D28" s="15"/>
      <c r="E28" s="6">
        <f>SUM(C28+D28)</f>
        <v>0</v>
      </c>
      <c r="F28" s="15"/>
      <c r="G28" s="6">
        <f>SUM(E28:F28)</f>
        <v>0</v>
      </c>
      <c r="H28" s="15"/>
      <c r="I28" s="6">
        <f>SUM(G28:H28)</f>
        <v>0</v>
      </c>
      <c r="J28" s="15"/>
      <c r="K28" s="6">
        <f>SUM(I28:J28)</f>
        <v>0</v>
      </c>
      <c r="L28" s="14"/>
      <c r="M28" s="6">
        <f>SUM(K28:L28)</f>
        <v>0</v>
      </c>
      <c r="N28" s="14"/>
      <c r="O28" s="6">
        <f>SUM(M28:N28)</f>
        <v>0</v>
      </c>
      <c r="P28" s="19">
        <f>P29</f>
        <v>0</v>
      </c>
      <c r="Q28" s="19">
        <f>Q29</f>
        <v>0</v>
      </c>
      <c r="R28" s="12">
        <f>R29</f>
        <v>0</v>
      </c>
      <c r="S28" s="12">
        <f>S29</f>
        <v>0</v>
      </c>
      <c r="T28" s="12">
        <f>T29</f>
        <v>0</v>
      </c>
    </row>
    <row r="29" spans="1:20" s="11" customFormat="1" ht="30" hidden="1" customHeight="1" x14ac:dyDescent="0.25">
      <c r="A29" s="18" t="s">
        <v>66</v>
      </c>
      <c r="B29" s="17" t="s">
        <v>65</v>
      </c>
      <c r="C29" s="16">
        <f>C30</f>
        <v>0</v>
      </c>
      <c r="D29" s="15"/>
      <c r="E29" s="6">
        <f>SUM(C29+D29)</f>
        <v>0</v>
      </c>
      <c r="F29" s="15"/>
      <c r="G29" s="6">
        <f>SUM(E29:F29)</f>
        <v>0</v>
      </c>
      <c r="H29" s="15"/>
      <c r="I29" s="6">
        <f>SUM(G29:H29)</f>
        <v>0</v>
      </c>
      <c r="J29" s="15"/>
      <c r="K29" s="6">
        <f>SUM(I29:J29)</f>
        <v>0</v>
      </c>
      <c r="L29" s="14"/>
      <c r="M29" s="6">
        <f>SUM(K29:L29)</f>
        <v>0</v>
      </c>
      <c r="N29" s="14"/>
      <c r="O29" s="6">
        <f>SUM(M29:N29)</f>
        <v>0</v>
      </c>
      <c r="P29" s="19">
        <f>P30</f>
        <v>0</v>
      </c>
      <c r="Q29" s="19">
        <f>Q30</f>
        <v>0</v>
      </c>
      <c r="R29" s="12">
        <f>R30</f>
        <v>0</v>
      </c>
      <c r="S29" s="12">
        <f>S30</f>
        <v>0</v>
      </c>
      <c r="T29" s="12">
        <f>T30</f>
        <v>0</v>
      </c>
    </row>
    <row r="30" spans="1:20" s="11" customFormat="1" ht="45" hidden="1" customHeight="1" x14ac:dyDescent="0.25">
      <c r="A30" s="18" t="s">
        <v>64</v>
      </c>
      <c r="B30" s="17" t="s">
        <v>63</v>
      </c>
      <c r="C30" s="16">
        <v>0</v>
      </c>
      <c r="D30" s="15"/>
      <c r="E30" s="6">
        <f>SUM(C30+D30)</f>
        <v>0</v>
      </c>
      <c r="F30" s="15"/>
      <c r="G30" s="6">
        <f>SUM(E30:F30)</f>
        <v>0</v>
      </c>
      <c r="H30" s="15"/>
      <c r="I30" s="6">
        <f>SUM(G30:H30)</f>
        <v>0</v>
      </c>
      <c r="J30" s="15"/>
      <c r="K30" s="6">
        <f>SUM(I30:J30)</f>
        <v>0</v>
      </c>
      <c r="L30" s="14"/>
      <c r="M30" s="6">
        <f>SUM(K30:L30)</f>
        <v>0</v>
      </c>
      <c r="N30" s="14"/>
      <c r="O30" s="6">
        <f>SUM(M30:N30)</f>
        <v>0</v>
      </c>
      <c r="P30" s="19">
        <v>0</v>
      </c>
      <c r="Q30" s="19">
        <v>0</v>
      </c>
      <c r="R30" s="12">
        <v>0</v>
      </c>
      <c r="S30" s="12">
        <v>0</v>
      </c>
      <c r="T30" s="12">
        <v>0</v>
      </c>
    </row>
    <row r="31" spans="1:20" s="11" customFormat="1" ht="30" hidden="1" customHeight="1" x14ac:dyDescent="0.25">
      <c r="A31" s="18" t="s">
        <v>62</v>
      </c>
      <c r="B31" s="17" t="s">
        <v>61</v>
      </c>
      <c r="C31" s="16">
        <f>C32</f>
        <v>0</v>
      </c>
      <c r="D31" s="15"/>
      <c r="E31" s="6">
        <f>SUM(C31+D31)</f>
        <v>0</v>
      </c>
      <c r="F31" s="15"/>
      <c r="G31" s="6">
        <f>SUM(E31:F31)</f>
        <v>0</v>
      </c>
      <c r="H31" s="15"/>
      <c r="I31" s="6">
        <f>SUM(G31:H31)</f>
        <v>0</v>
      </c>
      <c r="J31" s="15"/>
      <c r="K31" s="6">
        <f>SUM(I31:J31)</f>
        <v>0</v>
      </c>
      <c r="L31" s="14"/>
      <c r="M31" s="6">
        <f>SUM(K31:L31)</f>
        <v>0</v>
      </c>
      <c r="N31" s="14"/>
      <c r="O31" s="6">
        <f>SUM(M31:N31)</f>
        <v>0</v>
      </c>
      <c r="P31" s="19">
        <f>P32</f>
        <v>0</v>
      </c>
      <c r="Q31" s="19">
        <f>Q32</f>
        <v>0</v>
      </c>
      <c r="R31" s="12">
        <f>R32</f>
        <v>0</v>
      </c>
      <c r="S31" s="12">
        <f>S32</f>
        <v>0</v>
      </c>
      <c r="T31" s="12">
        <f>T32</f>
        <v>0</v>
      </c>
    </row>
    <row r="32" spans="1:20" s="11" customFormat="1" ht="75" hidden="1" customHeight="1" x14ac:dyDescent="0.25">
      <c r="A32" s="18" t="s">
        <v>60</v>
      </c>
      <c r="B32" s="17" t="s">
        <v>59</v>
      </c>
      <c r="C32" s="16">
        <f>C33</f>
        <v>0</v>
      </c>
      <c r="D32" s="15"/>
      <c r="E32" s="6">
        <f>SUM(C32+D32)</f>
        <v>0</v>
      </c>
      <c r="F32" s="15"/>
      <c r="G32" s="6">
        <f>SUM(E32:F32)</f>
        <v>0</v>
      </c>
      <c r="H32" s="15"/>
      <c r="I32" s="6">
        <f>SUM(G32:H32)</f>
        <v>0</v>
      </c>
      <c r="J32" s="15"/>
      <c r="K32" s="6">
        <f>SUM(I32:J32)</f>
        <v>0</v>
      </c>
      <c r="L32" s="14"/>
      <c r="M32" s="6">
        <f>SUM(K32:L32)</f>
        <v>0</v>
      </c>
      <c r="N32" s="14"/>
      <c r="O32" s="6">
        <f>SUM(M32:N32)</f>
        <v>0</v>
      </c>
      <c r="P32" s="19">
        <f>P33</f>
        <v>0</v>
      </c>
      <c r="Q32" s="19">
        <f>Q33</f>
        <v>0</v>
      </c>
      <c r="R32" s="12">
        <f>R33</f>
        <v>0</v>
      </c>
      <c r="S32" s="12">
        <f>S33</f>
        <v>0</v>
      </c>
      <c r="T32" s="12">
        <f>T33</f>
        <v>0</v>
      </c>
    </row>
    <row r="33" spans="1:20" s="11" customFormat="1" ht="90" hidden="1" customHeight="1" x14ac:dyDescent="0.25">
      <c r="A33" s="18" t="s">
        <v>58</v>
      </c>
      <c r="B33" s="17" t="s">
        <v>57</v>
      </c>
      <c r="C33" s="16">
        <v>0</v>
      </c>
      <c r="D33" s="15"/>
      <c r="E33" s="6">
        <f>SUM(C33+D33)</f>
        <v>0</v>
      </c>
      <c r="F33" s="15"/>
      <c r="G33" s="6">
        <f>SUM(E33:F33)</f>
        <v>0</v>
      </c>
      <c r="H33" s="15"/>
      <c r="I33" s="6">
        <f>SUM(G33:H33)</f>
        <v>0</v>
      </c>
      <c r="J33" s="15"/>
      <c r="K33" s="6">
        <f>SUM(I33:J33)</f>
        <v>0</v>
      </c>
      <c r="L33" s="14"/>
      <c r="M33" s="6">
        <f>SUM(K33:L33)</f>
        <v>0</v>
      </c>
      <c r="N33" s="14"/>
      <c r="O33" s="6">
        <f>SUM(M33:N33)</f>
        <v>0</v>
      </c>
      <c r="P33" s="19">
        <v>0</v>
      </c>
      <c r="Q33" s="19">
        <v>0</v>
      </c>
      <c r="R33" s="12">
        <v>0</v>
      </c>
      <c r="S33" s="12">
        <v>0</v>
      </c>
      <c r="T33" s="12">
        <v>0</v>
      </c>
    </row>
    <row r="34" spans="1:20" s="11" customFormat="1" ht="30" hidden="1" customHeight="1" x14ac:dyDescent="0.25">
      <c r="A34" s="18" t="s">
        <v>56</v>
      </c>
      <c r="B34" s="17" t="s">
        <v>55</v>
      </c>
      <c r="C34" s="16">
        <f>C35+C40</f>
        <v>0</v>
      </c>
      <c r="D34" s="15"/>
      <c r="E34" s="6">
        <f>SUM(C34+D34)</f>
        <v>0</v>
      </c>
      <c r="F34" s="15"/>
      <c r="G34" s="6">
        <f>SUM(E34:F34)</f>
        <v>0</v>
      </c>
      <c r="H34" s="15"/>
      <c r="I34" s="6">
        <f>SUM(G34:H34)</f>
        <v>0</v>
      </c>
      <c r="J34" s="15"/>
      <c r="K34" s="6">
        <f>SUM(I34:J34)</f>
        <v>0</v>
      </c>
      <c r="L34" s="14"/>
      <c r="M34" s="6">
        <f>SUM(K34:L34)</f>
        <v>0</v>
      </c>
      <c r="N34" s="14"/>
      <c r="O34" s="6">
        <f>SUM(M34:N34)</f>
        <v>0</v>
      </c>
      <c r="P34" s="19">
        <f>P35+P40</f>
        <v>0</v>
      </c>
      <c r="Q34" s="19">
        <f>Q35+Q40</f>
        <v>0</v>
      </c>
      <c r="R34" s="12">
        <f>R35+R40</f>
        <v>0</v>
      </c>
      <c r="S34" s="12">
        <f>S35+S40</f>
        <v>0</v>
      </c>
      <c r="T34" s="12">
        <f>T35+T40</f>
        <v>0</v>
      </c>
    </row>
    <row r="35" spans="1:20" s="11" customFormat="1" ht="30" hidden="1" customHeight="1" x14ac:dyDescent="0.25">
      <c r="A35" s="18" t="s">
        <v>54</v>
      </c>
      <c r="B35" s="17" t="s">
        <v>53</v>
      </c>
      <c r="C35" s="16">
        <f>C36+C38</f>
        <v>0</v>
      </c>
      <c r="D35" s="15"/>
      <c r="E35" s="6">
        <f>SUM(C35+D35)</f>
        <v>0</v>
      </c>
      <c r="F35" s="15"/>
      <c r="G35" s="6">
        <f>SUM(E35:F35)</f>
        <v>0</v>
      </c>
      <c r="H35" s="15"/>
      <c r="I35" s="6">
        <f>SUM(G35:H35)</f>
        <v>0</v>
      </c>
      <c r="J35" s="15"/>
      <c r="K35" s="6">
        <f>SUM(I35:J35)</f>
        <v>0</v>
      </c>
      <c r="L35" s="14"/>
      <c r="M35" s="6">
        <f>SUM(K35:L35)</f>
        <v>0</v>
      </c>
      <c r="N35" s="14"/>
      <c r="O35" s="6">
        <f>SUM(M35:N35)</f>
        <v>0</v>
      </c>
      <c r="P35" s="19">
        <f>P36+P38</f>
        <v>0</v>
      </c>
      <c r="Q35" s="19">
        <f>Q36+Q38</f>
        <v>0</v>
      </c>
      <c r="R35" s="12">
        <f>R36+R38</f>
        <v>0</v>
      </c>
      <c r="S35" s="12">
        <f>S36+S38</f>
        <v>0</v>
      </c>
      <c r="T35" s="12">
        <f>T36+T38</f>
        <v>0</v>
      </c>
    </row>
    <row r="36" spans="1:20" s="11" customFormat="1" ht="30" hidden="1" customHeight="1" x14ac:dyDescent="0.25">
      <c r="A36" s="18" t="s">
        <v>52</v>
      </c>
      <c r="B36" s="17" t="s">
        <v>51</v>
      </c>
      <c r="C36" s="16">
        <f>C37</f>
        <v>0</v>
      </c>
      <c r="D36" s="15"/>
      <c r="E36" s="6">
        <f>SUM(C36+D36)</f>
        <v>0</v>
      </c>
      <c r="F36" s="15"/>
      <c r="G36" s="6">
        <f>SUM(E36:F36)</f>
        <v>0</v>
      </c>
      <c r="H36" s="15"/>
      <c r="I36" s="6">
        <f>SUM(G36:H36)</f>
        <v>0</v>
      </c>
      <c r="J36" s="15"/>
      <c r="K36" s="6">
        <f>SUM(I36:J36)</f>
        <v>0</v>
      </c>
      <c r="L36" s="14"/>
      <c r="M36" s="6">
        <f>SUM(K36:L36)</f>
        <v>0</v>
      </c>
      <c r="N36" s="14"/>
      <c r="O36" s="6">
        <f>SUM(M36:N36)</f>
        <v>0</v>
      </c>
      <c r="P36" s="19">
        <f>P37</f>
        <v>0</v>
      </c>
      <c r="Q36" s="19">
        <f>Q37</f>
        <v>0</v>
      </c>
      <c r="R36" s="12">
        <f>R37</f>
        <v>0</v>
      </c>
      <c r="S36" s="12">
        <f>S37</f>
        <v>0</v>
      </c>
      <c r="T36" s="12">
        <f>T37</f>
        <v>0</v>
      </c>
    </row>
    <row r="37" spans="1:20" s="11" customFormat="1" ht="30" hidden="1" customHeight="1" x14ac:dyDescent="0.25">
      <c r="A37" s="18" t="s">
        <v>50</v>
      </c>
      <c r="B37" s="17" t="s">
        <v>49</v>
      </c>
      <c r="C37" s="16">
        <v>0</v>
      </c>
      <c r="D37" s="15"/>
      <c r="E37" s="6">
        <f>SUM(C37+D37)</f>
        <v>0</v>
      </c>
      <c r="F37" s="15"/>
      <c r="G37" s="6">
        <f>SUM(E37:F37)</f>
        <v>0</v>
      </c>
      <c r="H37" s="15"/>
      <c r="I37" s="6">
        <f>SUM(G37:H37)</f>
        <v>0</v>
      </c>
      <c r="J37" s="15"/>
      <c r="K37" s="6">
        <f>SUM(I37:J37)</f>
        <v>0</v>
      </c>
      <c r="L37" s="14"/>
      <c r="M37" s="6">
        <f>SUM(K37:L37)</f>
        <v>0</v>
      </c>
      <c r="N37" s="14"/>
      <c r="O37" s="6">
        <f>SUM(M37:N37)</f>
        <v>0</v>
      </c>
      <c r="P37" s="19">
        <v>0</v>
      </c>
      <c r="Q37" s="19">
        <v>0</v>
      </c>
      <c r="R37" s="12">
        <v>0</v>
      </c>
      <c r="S37" s="12">
        <v>0</v>
      </c>
      <c r="T37" s="12">
        <v>0</v>
      </c>
    </row>
    <row r="38" spans="1:20" s="11" customFormat="1" ht="45" hidden="1" customHeight="1" x14ac:dyDescent="0.25">
      <c r="A38" s="18" t="s">
        <v>48</v>
      </c>
      <c r="B38" s="17" t="s">
        <v>47</v>
      </c>
      <c r="C38" s="16">
        <f>C39</f>
        <v>0</v>
      </c>
      <c r="D38" s="15"/>
      <c r="E38" s="6">
        <f>SUM(C38+D38)</f>
        <v>0</v>
      </c>
      <c r="F38" s="15"/>
      <c r="G38" s="6">
        <f>SUM(E38:F38)</f>
        <v>0</v>
      </c>
      <c r="H38" s="15"/>
      <c r="I38" s="6">
        <f>SUM(G38:H38)</f>
        <v>0</v>
      </c>
      <c r="J38" s="15"/>
      <c r="K38" s="6">
        <f>SUM(I38:J38)</f>
        <v>0</v>
      </c>
      <c r="L38" s="14"/>
      <c r="M38" s="6">
        <f>SUM(K38:L38)</f>
        <v>0</v>
      </c>
      <c r="N38" s="14"/>
      <c r="O38" s="6">
        <f>SUM(M38:N38)</f>
        <v>0</v>
      </c>
      <c r="P38" s="19">
        <f>P39</f>
        <v>0</v>
      </c>
      <c r="Q38" s="19">
        <f>Q39</f>
        <v>0</v>
      </c>
      <c r="R38" s="12">
        <f>R39</f>
        <v>0</v>
      </c>
      <c r="S38" s="12">
        <f>S39</f>
        <v>0</v>
      </c>
      <c r="T38" s="12">
        <f>T39</f>
        <v>0</v>
      </c>
    </row>
    <row r="39" spans="1:20" s="11" customFormat="1" ht="45" hidden="1" customHeight="1" x14ac:dyDescent="0.25">
      <c r="A39" s="18" t="s">
        <v>46</v>
      </c>
      <c r="B39" s="17" t="s">
        <v>45</v>
      </c>
      <c r="C39" s="16">
        <v>0</v>
      </c>
      <c r="D39" s="15"/>
      <c r="E39" s="6">
        <f>SUM(C39+D39)</f>
        <v>0</v>
      </c>
      <c r="F39" s="15"/>
      <c r="G39" s="6">
        <f>SUM(E39:F39)</f>
        <v>0</v>
      </c>
      <c r="H39" s="15"/>
      <c r="I39" s="6">
        <f>SUM(G39:H39)</f>
        <v>0</v>
      </c>
      <c r="J39" s="15"/>
      <c r="K39" s="6">
        <f>SUM(I39:J39)</f>
        <v>0</v>
      </c>
      <c r="L39" s="14"/>
      <c r="M39" s="6">
        <f>SUM(K39:L39)</f>
        <v>0</v>
      </c>
      <c r="N39" s="14"/>
      <c r="O39" s="6">
        <f>SUM(M39:N39)</f>
        <v>0</v>
      </c>
      <c r="P39" s="19">
        <v>0</v>
      </c>
      <c r="Q39" s="19">
        <v>0</v>
      </c>
      <c r="R39" s="12">
        <v>0</v>
      </c>
      <c r="S39" s="12">
        <v>0</v>
      </c>
      <c r="T39" s="12">
        <v>0</v>
      </c>
    </row>
    <row r="40" spans="1:20" s="11" customFormat="1" ht="30" hidden="1" customHeight="1" x14ac:dyDescent="0.25">
      <c r="A40" s="18" t="s">
        <v>44</v>
      </c>
      <c r="B40" s="17" t="s">
        <v>43</v>
      </c>
      <c r="C40" s="16">
        <f>C41</f>
        <v>0</v>
      </c>
      <c r="D40" s="15"/>
      <c r="E40" s="6">
        <f>SUM(C40+D40)</f>
        <v>0</v>
      </c>
      <c r="F40" s="15"/>
      <c r="G40" s="6">
        <f>SUM(E40:F40)</f>
        <v>0</v>
      </c>
      <c r="H40" s="15"/>
      <c r="I40" s="6">
        <f>SUM(G40:H40)</f>
        <v>0</v>
      </c>
      <c r="J40" s="15"/>
      <c r="K40" s="6">
        <f>SUM(I40:J40)</f>
        <v>0</v>
      </c>
      <c r="L40" s="14"/>
      <c r="M40" s="6">
        <f>SUM(K40:L40)</f>
        <v>0</v>
      </c>
      <c r="N40" s="14"/>
      <c r="O40" s="6">
        <f>SUM(M40:N40)</f>
        <v>0</v>
      </c>
      <c r="P40" s="19">
        <f>P41</f>
        <v>0</v>
      </c>
      <c r="Q40" s="19">
        <f>Q41</f>
        <v>0</v>
      </c>
      <c r="R40" s="12">
        <f>R41</f>
        <v>0</v>
      </c>
      <c r="S40" s="12">
        <f>S41</f>
        <v>0</v>
      </c>
      <c r="T40" s="12">
        <f>T41</f>
        <v>0</v>
      </c>
    </row>
    <row r="41" spans="1:20" s="11" customFormat="1" ht="30" hidden="1" customHeight="1" x14ac:dyDescent="0.25">
      <c r="A41" s="18" t="s">
        <v>42</v>
      </c>
      <c r="B41" s="17" t="s">
        <v>41</v>
      </c>
      <c r="C41" s="16">
        <f>C42</f>
        <v>0</v>
      </c>
      <c r="D41" s="15"/>
      <c r="E41" s="6">
        <f>SUM(C41+D41)</f>
        <v>0</v>
      </c>
      <c r="F41" s="15"/>
      <c r="G41" s="6">
        <f>SUM(E41:F41)</f>
        <v>0</v>
      </c>
      <c r="H41" s="15"/>
      <c r="I41" s="6">
        <f>SUM(G41:H41)</f>
        <v>0</v>
      </c>
      <c r="J41" s="15"/>
      <c r="K41" s="6">
        <f>SUM(I41:J41)</f>
        <v>0</v>
      </c>
      <c r="L41" s="14"/>
      <c r="M41" s="6">
        <f>SUM(K41:L41)</f>
        <v>0</v>
      </c>
      <c r="N41" s="14"/>
      <c r="O41" s="6">
        <f>SUM(M41:N41)</f>
        <v>0</v>
      </c>
      <c r="P41" s="19">
        <f>P42</f>
        <v>0</v>
      </c>
      <c r="Q41" s="19">
        <f>Q42</f>
        <v>0</v>
      </c>
      <c r="R41" s="12">
        <f>R42</f>
        <v>0</v>
      </c>
      <c r="S41" s="12">
        <f>S42</f>
        <v>0</v>
      </c>
      <c r="T41" s="12">
        <f>T42</f>
        <v>0</v>
      </c>
    </row>
    <row r="42" spans="1:20" s="11" customFormat="1" ht="45" hidden="1" customHeight="1" x14ac:dyDescent="0.25">
      <c r="A42" s="18" t="s">
        <v>40</v>
      </c>
      <c r="B42" s="17" t="s">
        <v>39</v>
      </c>
      <c r="C42" s="16">
        <v>0</v>
      </c>
      <c r="D42" s="15"/>
      <c r="E42" s="6">
        <f>SUM(C42+D42)</f>
        <v>0</v>
      </c>
      <c r="F42" s="15"/>
      <c r="G42" s="6">
        <f>SUM(E42:F42)</f>
        <v>0</v>
      </c>
      <c r="H42" s="15"/>
      <c r="I42" s="6">
        <f>SUM(G42:H42)</f>
        <v>0</v>
      </c>
      <c r="J42" s="15"/>
      <c r="K42" s="6">
        <f>SUM(I42:J42)</f>
        <v>0</v>
      </c>
      <c r="L42" s="14"/>
      <c r="M42" s="6">
        <f>SUM(K42:L42)</f>
        <v>0</v>
      </c>
      <c r="N42" s="14"/>
      <c r="O42" s="6">
        <f>SUM(M42:N42)</f>
        <v>0</v>
      </c>
      <c r="P42" s="19">
        <v>0</v>
      </c>
      <c r="Q42" s="19">
        <v>0</v>
      </c>
      <c r="R42" s="12">
        <v>0</v>
      </c>
      <c r="S42" s="12">
        <v>0</v>
      </c>
      <c r="T42" s="12">
        <v>0</v>
      </c>
    </row>
    <row r="43" spans="1:20" s="11" customFormat="1" ht="15" hidden="1" customHeight="1" x14ac:dyDescent="0.25">
      <c r="A43" s="18" t="s">
        <v>38</v>
      </c>
      <c r="B43" s="17" t="s">
        <v>37</v>
      </c>
      <c r="C43" s="16">
        <v>0</v>
      </c>
      <c r="D43" s="15"/>
      <c r="E43" s="6">
        <f>SUM(C43+D43)</f>
        <v>0</v>
      </c>
      <c r="F43" s="15"/>
      <c r="G43" s="6">
        <f>SUM(E43:F43)</f>
        <v>0</v>
      </c>
      <c r="H43" s="15"/>
      <c r="I43" s="6">
        <f>SUM(G43:H43)</f>
        <v>0</v>
      </c>
      <c r="J43" s="15"/>
      <c r="K43" s="6">
        <f>SUM(I43:J43)</f>
        <v>0</v>
      </c>
      <c r="L43" s="14"/>
      <c r="M43" s="6">
        <f>SUM(K43:L43)</f>
        <v>0</v>
      </c>
      <c r="N43" s="14"/>
      <c r="O43" s="6">
        <f>SUM(M43:N43)</f>
        <v>0</v>
      </c>
      <c r="P43" s="19">
        <v>0</v>
      </c>
      <c r="Q43" s="19">
        <v>0</v>
      </c>
      <c r="R43" s="12">
        <v>0</v>
      </c>
      <c r="S43" s="12">
        <v>0</v>
      </c>
      <c r="T43" s="12">
        <v>0</v>
      </c>
    </row>
    <row r="44" spans="1:20" s="11" customFormat="1" ht="30" hidden="1" customHeight="1" x14ac:dyDescent="0.25">
      <c r="A44" s="18" t="s">
        <v>36</v>
      </c>
      <c r="B44" s="17" t="s">
        <v>35</v>
      </c>
      <c r="C44" s="16">
        <v>0</v>
      </c>
      <c r="D44" s="15"/>
      <c r="E44" s="6">
        <f>SUM(C44+D44)</f>
        <v>0</v>
      </c>
      <c r="F44" s="15"/>
      <c r="G44" s="6">
        <f>SUM(E44:F44)</f>
        <v>0</v>
      </c>
      <c r="H44" s="15"/>
      <c r="I44" s="6">
        <f>SUM(G44:H44)</f>
        <v>0</v>
      </c>
      <c r="J44" s="15"/>
      <c r="K44" s="6">
        <f>SUM(I44:J44)</f>
        <v>0</v>
      </c>
      <c r="L44" s="14"/>
      <c r="M44" s="6">
        <f>SUM(K44:L44)</f>
        <v>0</v>
      </c>
      <c r="N44" s="14"/>
      <c r="O44" s="6">
        <f>SUM(M44:N44)</f>
        <v>0</v>
      </c>
      <c r="P44" s="19">
        <v>0</v>
      </c>
      <c r="Q44" s="19">
        <v>0</v>
      </c>
      <c r="R44" s="12">
        <v>0</v>
      </c>
      <c r="S44" s="12">
        <v>0</v>
      </c>
      <c r="T44" s="12">
        <v>0</v>
      </c>
    </row>
    <row r="45" spans="1:20" s="11" customFormat="1" ht="30" hidden="1" customHeight="1" x14ac:dyDescent="0.25">
      <c r="A45" s="18" t="s">
        <v>34</v>
      </c>
      <c r="B45" s="17" t="s">
        <v>33</v>
      </c>
      <c r="C45" s="16">
        <v>0</v>
      </c>
      <c r="D45" s="15"/>
      <c r="E45" s="6">
        <f>SUM(C45+D45)</f>
        <v>0</v>
      </c>
      <c r="F45" s="15"/>
      <c r="G45" s="6">
        <f>SUM(E45:F45)</f>
        <v>0</v>
      </c>
      <c r="H45" s="15"/>
      <c r="I45" s="6">
        <f>SUM(G45:H45)</f>
        <v>0</v>
      </c>
      <c r="J45" s="15"/>
      <c r="K45" s="6">
        <f>SUM(I45:J45)</f>
        <v>0</v>
      </c>
      <c r="L45" s="14"/>
      <c r="M45" s="6">
        <f>SUM(K45:L45)</f>
        <v>0</v>
      </c>
      <c r="N45" s="14"/>
      <c r="O45" s="6">
        <f>SUM(M45:N45)</f>
        <v>0</v>
      </c>
      <c r="P45" s="19">
        <v>0</v>
      </c>
      <c r="Q45" s="19">
        <v>0</v>
      </c>
      <c r="R45" s="12">
        <v>0</v>
      </c>
      <c r="S45" s="12">
        <v>0</v>
      </c>
      <c r="T45" s="12">
        <v>0</v>
      </c>
    </row>
    <row r="46" spans="1:20" s="11" customFormat="1" x14ac:dyDescent="0.25">
      <c r="A46" s="25" t="s">
        <v>32</v>
      </c>
      <c r="B46" s="24" t="s">
        <v>31</v>
      </c>
      <c r="C46" s="23">
        <f>SUM(C47+C54)</f>
        <v>0</v>
      </c>
      <c r="D46" s="23">
        <f>SUM(D47+D54)</f>
        <v>0</v>
      </c>
      <c r="E46" s="6">
        <f>SUM(C46+D46)</f>
        <v>0</v>
      </c>
      <c r="F46" s="23">
        <f>SUM(F47+F54)</f>
        <v>0</v>
      </c>
      <c r="G46" s="6">
        <f>SUM(E46:F46)</f>
        <v>0</v>
      </c>
      <c r="H46" s="23">
        <f>SUM(H47+H54)</f>
        <v>0</v>
      </c>
      <c r="I46" s="6">
        <f>SUM(G46:H46)</f>
        <v>0</v>
      </c>
      <c r="J46" s="23">
        <f>SUM(J47+J54)</f>
        <v>0</v>
      </c>
      <c r="K46" s="6">
        <f>SUM(I46:J46)</f>
        <v>0</v>
      </c>
      <c r="L46" s="23">
        <f>SUM(L47+L54)</f>
        <v>0</v>
      </c>
      <c r="M46" s="6">
        <f>SUM(K46:L46)</f>
        <v>0</v>
      </c>
      <c r="N46" s="23">
        <f>SUM(N47+N54)</f>
        <v>0</v>
      </c>
      <c r="O46" s="6">
        <f>SUM(M46:N46)</f>
        <v>0</v>
      </c>
      <c r="P46" s="22">
        <f>SUM(P47+P54)</f>
        <v>-9.3132257461547852E-10</v>
      </c>
      <c r="Q46" s="22">
        <f>SUM(Q47+Q54)</f>
        <v>0</v>
      </c>
      <c r="R46" s="4">
        <f>SUM(R47+R54)</f>
        <v>0</v>
      </c>
      <c r="S46" s="4">
        <f>SUM(S47+S54)</f>
        <v>0</v>
      </c>
      <c r="T46" s="4">
        <f>SUM(T47+T54)</f>
        <v>0</v>
      </c>
    </row>
    <row r="47" spans="1:20" s="11" customFormat="1" hidden="1" x14ac:dyDescent="0.25">
      <c r="A47" s="18" t="s">
        <v>30</v>
      </c>
      <c r="B47" s="17" t="s">
        <v>29</v>
      </c>
      <c r="C47" s="16">
        <f>C51+C48</f>
        <v>-3379739.2</v>
      </c>
      <c r="D47" s="16">
        <f>D51+D48</f>
        <v>0</v>
      </c>
      <c r="E47" s="6">
        <f>SUM(C47+D47)</f>
        <v>-3379739.2</v>
      </c>
      <c r="F47" s="16">
        <f>F51+F48</f>
        <v>0</v>
      </c>
      <c r="G47" s="6">
        <f>SUM(E47:F47)</f>
        <v>-3379739.2</v>
      </c>
      <c r="H47" s="16">
        <f>H51+H48</f>
        <v>0</v>
      </c>
      <c r="I47" s="6">
        <f>SUM(G47:H47)</f>
        <v>-3379739.2</v>
      </c>
      <c r="J47" s="16">
        <f>J51+J48</f>
        <v>0</v>
      </c>
      <c r="K47" s="6">
        <f>SUM(I47:J47)</f>
        <v>-3379739.2</v>
      </c>
      <c r="L47" s="16">
        <f>L51+L48</f>
        <v>0</v>
      </c>
      <c r="M47" s="6">
        <f>SUM(K47:L47)</f>
        <v>-3379739.2</v>
      </c>
      <c r="N47" s="16">
        <f>N51+N48</f>
        <v>0</v>
      </c>
      <c r="O47" s="6">
        <f>SUM(M47:N47)</f>
        <v>-3379739.2</v>
      </c>
      <c r="P47" s="19">
        <f>P51+P48</f>
        <v>-7324733.5999999996</v>
      </c>
      <c r="Q47" s="19">
        <f>Q51+Q48</f>
        <v>-7395422.0999999996</v>
      </c>
      <c r="R47" s="12">
        <f>R51+R48</f>
        <v>-3701938.7</v>
      </c>
      <c r="S47" s="12">
        <f>S51+S48</f>
        <v>-3726407.6</v>
      </c>
      <c r="T47" s="12">
        <f>T51+T48</f>
        <v>-3757993.7</v>
      </c>
    </row>
    <row r="48" spans="1:20" s="11" customFormat="1" hidden="1" x14ac:dyDescent="0.25">
      <c r="A48" s="18" t="s">
        <v>28</v>
      </c>
      <c r="B48" s="17" t="s">
        <v>27</v>
      </c>
      <c r="C48" s="16">
        <f>C49</f>
        <v>0</v>
      </c>
      <c r="D48" s="16">
        <f>D49</f>
        <v>0</v>
      </c>
      <c r="E48" s="6">
        <f>SUM(C48+D48)</f>
        <v>0</v>
      </c>
      <c r="F48" s="16">
        <f>F49</f>
        <v>0</v>
      </c>
      <c r="G48" s="6">
        <f>SUM(E48:F48)</f>
        <v>0</v>
      </c>
      <c r="H48" s="16">
        <f>H49</f>
        <v>0</v>
      </c>
      <c r="I48" s="6">
        <f>SUM(G48:H48)</f>
        <v>0</v>
      </c>
      <c r="J48" s="16">
        <f>J49</f>
        <v>0</v>
      </c>
      <c r="K48" s="6">
        <f>SUM(I48:J48)</f>
        <v>0</v>
      </c>
      <c r="L48" s="16">
        <f>L49</f>
        <v>0</v>
      </c>
      <c r="M48" s="6">
        <f>SUM(K48:L48)</f>
        <v>0</v>
      </c>
      <c r="N48" s="16">
        <f>N49</f>
        <v>0</v>
      </c>
      <c r="O48" s="6">
        <f>SUM(M48:N48)</f>
        <v>0</v>
      </c>
      <c r="P48" s="19">
        <f>P49</f>
        <v>0</v>
      </c>
      <c r="Q48" s="19">
        <f>Q49</f>
        <v>0</v>
      </c>
      <c r="R48" s="12">
        <f>R49</f>
        <v>0</v>
      </c>
      <c r="S48" s="12">
        <f>S49</f>
        <v>0</v>
      </c>
      <c r="T48" s="12">
        <f>T49</f>
        <v>0</v>
      </c>
    </row>
    <row r="49" spans="1:20" s="11" customFormat="1" hidden="1" x14ac:dyDescent="0.25">
      <c r="A49" s="18" t="s">
        <v>26</v>
      </c>
      <c r="B49" s="17" t="s">
        <v>25</v>
      </c>
      <c r="C49" s="16">
        <f>C50</f>
        <v>0</v>
      </c>
      <c r="D49" s="16">
        <f>D50</f>
        <v>0</v>
      </c>
      <c r="E49" s="6">
        <f>SUM(C49+D49)</f>
        <v>0</v>
      </c>
      <c r="F49" s="16">
        <f>F50</f>
        <v>0</v>
      </c>
      <c r="G49" s="6">
        <f>SUM(E49:F49)</f>
        <v>0</v>
      </c>
      <c r="H49" s="16">
        <f>H50</f>
        <v>0</v>
      </c>
      <c r="I49" s="6">
        <f>SUM(G49:H49)</f>
        <v>0</v>
      </c>
      <c r="J49" s="16">
        <f>J50</f>
        <v>0</v>
      </c>
      <c r="K49" s="6">
        <f>SUM(I49:J49)</f>
        <v>0</v>
      </c>
      <c r="L49" s="16">
        <f>L50</f>
        <v>0</v>
      </c>
      <c r="M49" s="6">
        <f>SUM(K49:L49)</f>
        <v>0</v>
      </c>
      <c r="N49" s="16">
        <f>N50</f>
        <v>0</v>
      </c>
      <c r="O49" s="6">
        <f>SUM(M49:N49)</f>
        <v>0</v>
      </c>
      <c r="P49" s="19">
        <f>P50</f>
        <v>0</v>
      </c>
      <c r="Q49" s="19">
        <f>Q50</f>
        <v>0</v>
      </c>
      <c r="R49" s="12">
        <f>R50</f>
        <v>0</v>
      </c>
      <c r="S49" s="12">
        <f>S50</f>
        <v>0</v>
      </c>
      <c r="T49" s="12">
        <f>T50</f>
        <v>0</v>
      </c>
    </row>
    <row r="50" spans="1:20" s="11" customFormat="1" ht="27.6" hidden="1" x14ac:dyDescent="0.25">
      <c r="A50" s="18" t="s">
        <v>24</v>
      </c>
      <c r="B50" s="17" t="s">
        <v>23</v>
      </c>
      <c r="C50" s="16">
        <v>0</v>
      </c>
      <c r="D50" s="15"/>
      <c r="E50" s="6">
        <f>SUM(C50+D50)</f>
        <v>0</v>
      </c>
      <c r="F50" s="15"/>
      <c r="G50" s="6">
        <f>SUM(E50:F50)</f>
        <v>0</v>
      </c>
      <c r="H50" s="15"/>
      <c r="I50" s="6">
        <f>SUM(G50:H50)</f>
        <v>0</v>
      </c>
      <c r="J50" s="15"/>
      <c r="K50" s="6">
        <f>SUM(I50:J50)</f>
        <v>0</v>
      </c>
      <c r="L50" s="14"/>
      <c r="M50" s="6">
        <f>SUM(K50:L50)</f>
        <v>0</v>
      </c>
      <c r="N50" s="14"/>
      <c r="O50" s="6">
        <f>SUM(M50:N50)</f>
        <v>0</v>
      </c>
      <c r="P50" s="19">
        <v>0</v>
      </c>
      <c r="Q50" s="19">
        <v>0</v>
      </c>
      <c r="R50" s="12">
        <v>0</v>
      </c>
      <c r="S50" s="12">
        <v>0</v>
      </c>
      <c r="T50" s="12">
        <v>0</v>
      </c>
    </row>
    <row r="51" spans="1:20" s="11" customFormat="1" hidden="1" x14ac:dyDescent="0.25">
      <c r="A51" s="18" t="s">
        <v>22</v>
      </c>
      <c r="B51" s="17" t="s">
        <v>21</v>
      </c>
      <c r="C51" s="16">
        <f>C52</f>
        <v>-3379739.2</v>
      </c>
      <c r="D51" s="21">
        <f>D52</f>
        <v>0</v>
      </c>
      <c r="E51" s="6">
        <f>SUM(C51+D51)</f>
        <v>-3379739.2</v>
      </c>
      <c r="F51" s="21">
        <f>F52</f>
        <v>0</v>
      </c>
      <c r="G51" s="6">
        <f>SUM(E51:F51)</f>
        <v>-3379739.2</v>
      </c>
      <c r="H51" s="21">
        <f>H52</f>
        <v>0</v>
      </c>
      <c r="I51" s="6">
        <f>SUM(G51:H51)</f>
        <v>-3379739.2</v>
      </c>
      <c r="J51" s="21">
        <f>J52</f>
        <v>0</v>
      </c>
      <c r="K51" s="6">
        <f>SUM(I51:J51)</f>
        <v>-3379739.2</v>
      </c>
      <c r="L51" s="16">
        <f>L52</f>
        <v>0</v>
      </c>
      <c r="M51" s="6">
        <f>SUM(K51:L51)</f>
        <v>-3379739.2</v>
      </c>
      <c r="N51" s="16">
        <f>N52</f>
        <v>0</v>
      </c>
      <c r="O51" s="6">
        <f>SUM(M51:N51)</f>
        <v>-3379739.2</v>
      </c>
      <c r="P51" s="19">
        <f>P52</f>
        <v>-7324733.5999999996</v>
      </c>
      <c r="Q51" s="19">
        <f>Q52</f>
        <v>-7395422.0999999996</v>
      </c>
      <c r="R51" s="12">
        <f>R52</f>
        <v>-3701938.7</v>
      </c>
      <c r="S51" s="12">
        <f>S52</f>
        <v>-3726407.6</v>
      </c>
      <c r="T51" s="12">
        <f>T52</f>
        <v>-3757993.7</v>
      </c>
    </row>
    <row r="52" spans="1:20" s="11" customFormat="1" hidden="1" x14ac:dyDescent="0.25">
      <c r="A52" s="18" t="s">
        <v>20</v>
      </c>
      <c r="B52" s="17" t="s">
        <v>19</v>
      </c>
      <c r="C52" s="16">
        <f>C53</f>
        <v>-3379739.2</v>
      </c>
      <c r="D52" s="21">
        <f>D53</f>
        <v>0</v>
      </c>
      <c r="E52" s="6">
        <f>SUM(C52+D52)</f>
        <v>-3379739.2</v>
      </c>
      <c r="F52" s="21">
        <f>F53</f>
        <v>0</v>
      </c>
      <c r="G52" s="6">
        <f>SUM(E52:F52)</f>
        <v>-3379739.2</v>
      </c>
      <c r="H52" s="21">
        <f>H53</f>
        <v>0</v>
      </c>
      <c r="I52" s="6">
        <f>SUM(G52:H52)</f>
        <v>-3379739.2</v>
      </c>
      <c r="J52" s="21">
        <f>J53</f>
        <v>0</v>
      </c>
      <c r="K52" s="6">
        <f>SUM(I52:J52)</f>
        <v>-3379739.2</v>
      </c>
      <c r="L52" s="16">
        <f>L53</f>
        <v>0</v>
      </c>
      <c r="M52" s="6">
        <f>SUM(K52:L52)</f>
        <v>-3379739.2</v>
      </c>
      <c r="N52" s="16">
        <f>N53</f>
        <v>0</v>
      </c>
      <c r="O52" s="6">
        <f>SUM(M52:N52)</f>
        <v>-3379739.2</v>
      </c>
      <c r="P52" s="19">
        <f>P53</f>
        <v>-7324733.5999999996</v>
      </c>
      <c r="Q52" s="19">
        <f>Q53</f>
        <v>-7395422.0999999996</v>
      </c>
      <c r="R52" s="12">
        <f>R53</f>
        <v>-3701938.7</v>
      </c>
      <c r="S52" s="12">
        <f>S53</f>
        <v>-3726407.6</v>
      </c>
      <c r="T52" s="12">
        <f>T53</f>
        <v>-3757993.7</v>
      </c>
    </row>
    <row r="53" spans="1:20" s="11" customFormat="1" ht="27.6" x14ac:dyDescent="0.25">
      <c r="A53" s="18" t="s">
        <v>18</v>
      </c>
      <c r="B53" s="17" t="s">
        <v>17</v>
      </c>
      <c r="C53" s="16">
        <v>-3379739.2</v>
      </c>
      <c r="D53" s="20"/>
      <c r="E53" s="6">
        <f>SUM(C53+D53)</f>
        <v>-3379739.2</v>
      </c>
      <c r="F53" s="20"/>
      <c r="G53" s="6">
        <f>SUM(E53:F53)</f>
        <v>-3379739.2</v>
      </c>
      <c r="H53" s="20"/>
      <c r="I53" s="6">
        <f>SUM(G53:H53)</f>
        <v>-3379739.2</v>
      </c>
      <c r="J53" s="20"/>
      <c r="K53" s="6">
        <f>SUM(I53:J53)</f>
        <v>-3379739.2</v>
      </c>
      <c r="L53" s="14"/>
      <c r="M53" s="6">
        <f>SUM(K53:L53)</f>
        <v>-3379739.2</v>
      </c>
      <c r="N53" s="14"/>
      <c r="O53" s="6">
        <f>SUM(M53:N53)</f>
        <v>-3379739.2</v>
      </c>
      <c r="P53" s="19">
        <f>-6741921.2-P24-P19</f>
        <v>-7324733.5999999996</v>
      </c>
      <c r="Q53" s="19">
        <f>-6849996.5-Q24-Q19</f>
        <v>-7395422.0999999996</v>
      </c>
      <c r="R53" s="12">
        <v>-3701938.7</v>
      </c>
      <c r="S53" s="12">
        <v>-3726407.6</v>
      </c>
      <c r="T53" s="12">
        <v>-3757993.7</v>
      </c>
    </row>
    <row r="54" spans="1:20" s="11" customFormat="1" hidden="1" x14ac:dyDescent="0.25">
      <c r="A54" s="18" t="s">
        <v>16</v>
      </c>
      <c r="B54" s="17" t="s">
        <v>15</v>
      </c>
      <c r="C54" s="16">
        <f>C55+C58</f>
        <v>3379739.2</v>
      </c>
      <c r="D54" s="21">
        <f>SUM(D555+D58)</f>
        <v>0</v>
      </c>
      <c r="E54" s="6">
        <f>SUM(C54+D54)</f>
        <v>3379739.2</v>
      </c>
      <c r="F54" s="21">
        <f>SUM(F555+F58)</f>
        <v>0</v>
      </c>
      <c r="G54" s="6">
        <f>SUM(E54:F54)</f>
        <v>3379739.2</v>
      </c>
      <c r="H54" s="21">
        <f>SUM(H555+H58)</f>
        <v>0</v>
      </c>
      <c r="I54" s="6">
        <f>SUM(G54:H54)</f>
        <v>3379739.2</v>
      </c>
      <c r="J54" s="21">
        <f>SUM(J555+J58)</f>
        <v>0</v>
      </c>
      <c r="K54" s="6">
        <f>SUM(I54:J54)</f>
        <v>3379739.2</v>
      </c>
      <c r="L54" s="16">
        <f>SUM(L555+L58)</f>
        <v>0</v>
      </c>
      <c r="M54" s="6">
        <f>SUM(K54:L54)</f>
        <v>3379739.2</v>
      </c>
      <c r="N54" s="16">
        <f>SUM(N555+N58)</f>
        <v>0</v>
      </c>
      <c r="O54" s="6">
        <f>SUM(M54:N54)</f>
        <v>3379739.2</v>
      </c>
      <c r="P54" s="19">
        <f>P55+P58</f>
        <v>7324733.5999999987</v>
      </c>
      <c r="Q54" s="19">
        <f>Q55+Q58</f>
        <v>7395422.0999999996</v>
      </c>
      <c r="R54" s="12">
        <f>R55+R58</f>
        <v>3701938.7</v>
      </c>
      <c r="S54" s="12">
        <f>S55+S58</f>
        <v>3726407.6</v>
      </c>
      <c r="T54" s="12">
        <f>T55+T58</f>
        <v>3757993.7</v>
      </c>
    </row>
    <row r="55" spans="1:20" s="11" customFormat="1" hidden="1" x14ac:dyDescent="0.25">
      <c r="A55" s="18" t="s">
        <v>14</v>
      </c>
      <c r="B55" s="17" t="s">
        <v>13</v>
      </c>
      <c r="C55" s="16">
        <f>C56</f>
        <v>0</v>
      </c>
      <c r="D55" s="21">
        <f>D56</f>
        <v>0</v>
      </c>
      <c r="E55" s="6">
        <f>SUM(C55+D55)</f>
        <v>0</v>
      </c>
      <c r="F55" s="21">
        <f>F56</f>
        <v>0</v>
      </c>
      <c r="G55" s="6">
        <f>SUM(E55:F55)</f>
        <v>0</v>
      </c>
      <c r="H55" s="21">
        <f>H56</f>
        <v>0</v>
      </c>
      <c r="I55" s="6">
        <f>SUM(G55:H55)</f>
        <v>0</v>
      </c>
      <c r="J55" s="21">
        <f>J56</f>
        <v>0</v>
      </c>
      <c r="K55" s="6">
        <f>SUM(I55:J55)</f>
        <v>0</v>
      </c>
      <c r="L55" s="16">
        <f>L56</f>
        <v>0</v>
      </c>
      <c r="M55" s="6">
        <f>SUM(K55:L55)</f>
        <v>0</v>
      </c>
      <c r="N55" s="16">
        <f>N56</f>
        <v>0</v>
      </c>
      <c r="O55" s="6">
        <f>SUM(M55:N55)</f>
        <v>0</v>
      </c>
      <c r="P55" s="19">
        <f>P56</f>
        <v>0</v>
      </c>
      <c r="Q55" s="19">
        <f>Q56</f>
        <v>0</v>
      </c>
      <c r="R55" s="12">
        <f>R56</f>
        <v>0</v>
      </c>
      <c r="S55" s="12">
        <f>S56</f>
        <v>0</v>
      </c>
      <c r="T55" s="12">
        <f>T56</f>
        <v>0</v>
      </c>
    </row>
    <row r="56" spans="1:20" s="11" customFormat="1" hidden="1" x14ac:dyDescent="0.25">
      <c r="A56" s="18" t="s">
        <v>12</v>
      </c>
      <c r="B56" s="17" t="s">
        <v>11</v>
      </c>
      <c r="C56" s="16">
        <f>C57</f>
        <v>0</v>
      </c>
      <c r="D56" s="16">
        <f>D57</f>
        <v>0</v>
      </c>
      <c r="E56" s="6">
        <f>SUM(C56+D56)</f>
        <v>0</v>
      </c>
      <c r="F56" s="16">
        <f>F57</f>
        <v>0</v>
      </c>
      <c r="G56" s="6">
        <f>SUM(E56:F56)</f>
        <v>0</v>
      </c>
      <c r="H56" s="16">
        <f>H57</f>
        <v>0</v>
      </c>
      <c r="I56" s="6">
        <f>SUM(G56:H56)</f>
        <v>0</v>
      </c>
      <c r="J56" s="16">
        <f>J57</f>
        <v>0</v>
      </c>
      <c r="K56" s="6">
        <f>SUM(I56:J56)</f>
        <v>0</v>
      </c>
      <c r="L56" s="16">
        <f>L57</f>
        <v>0</v>
      </c>
      <c r="M56" s="6">
        <f>SUM(K56:L56)</f>
        <v>0</v>
      </c>
      <c r="N56" s="16">
        <f>N57</f>
        <v>0</v>
      </c>
      <c r="O56" s="6">
        <f>SUM(M56:N56)</f>
        <v>0</v>
      </c>
      <c r="P56" s="19">
        <f>P57</f>
        <v>0</v>
      </c>
      <c r="Q56" s="19">
        <f>Q57</f>
        <v>0</v>
      </c>
      <c r="R56" s="12">
        <f>R57</f>
        <v>0</v>
      </c>
      <c r="S56" s="12">
        <f>S57</f>
        <v>0</v>
      </c>
      <c r="T56" s="12">
        <f>T57</f>
        <v>0</v>
      </c>
    </row>
    <row r="57" spans="1:20" s="11" customFormat="1" ht="27.6" hidden="1" x14ac:dyDescent="0.25">
      <c r="A57" s="18" t="s">
        <v>10</v>
      </c>
      <c r="B57" s="17" t="s">
        <v>9</v>
      </c>
      <c r="C57" s="16">
        <v>0</v>
      </c>
      <c r="D57" s="15"/>
      <c r="E57" s="6">
        <f>SUM(C57+D57)</f>
        <v>0</v>
      </c>
      <c r="F57" s="15"/>
      <c r="G57" s="6">
        <f>SUM(E57:F57)</f>
        <v>0</v>
      </c>
      <c r="H57" s="15"/>
      <c r="I57" s="6">
        <f>SUM(G57:H57)</f>
        <v>0</v>
      </c>
      <c r="J57" s="15"/>
      <c r="K57" s="6">
        <f>SUM(I57:J57)</f>
        <v>0</v>
      </c>
      <c r="L57" s="14"/>
      <c r="M57" s="6">
        <f>SUM(K57:L57)</f>
        <v>0</v>
      </c>
      <c r="N57" s="14"/>
      <c r="O57" s="6">
        <f>SUM(M57:N57)</f>
        <v>0</v>
      </c>
      <c r="P57" s="19"/>
      <c r="Q57" s="19"/>
      <c r="R57" s="12">
        <v>0</v>
      </c>
      <c r="S57" s="12">
        <v>0</v>
      </c>
      <c r="T57" s="12">
        <v>0</v>
      </c>
    </row>
    <row r="58" spans="1:20" s="11" customFormat="1" hidden="1" x14ac:dyDescent="0.25">
      <c r="A58" s="18" t="s">
        <v>3</v>
      </c>
      <c r="B58" s="17" t="s">
        <v>8</v>
      </c>
      <c r="C58" s="16">
        <f>C59-C61</f>
        <v>3379739.2</v>
      </c>
      <c r="D58" s="16">
        <f>D59-D61</f>
        <v>0</v>
      </c>
      <c r="E58" s="6">
        <f>SUM(C58+D58)</f>
        <v>3379739.2</v>
      </c>
      <c r="F58" s="16">
        <f>F59-F61</f>
        <v>0</v>
      </c>
      <c r="G58" s="6">
        <f>SUM(E58:F58)</f>
        <v>3379739.2</v>
      </c>
      <c r="H58" s="16">
        <f>H59-H61</f>
        <v>0</v>
      </c>
      <c r="I58" s="6">
        <f>SUM(G58:H58)</f>
        <v>3379739.2</v>
      </c>
      <c r="J58" s="16">
        <f>J59-J61</f>
        <v>0</v>
      </c>
      <c r="K58" s="6">
        <f>SUM(I58:J58)</f>
        <v>3379739.2</v>
      </c>
      <c r="L58" s="16">
        <f>L59-L61</f>
        <v>0</v>
      </c>
      <c r="M58" s="6">
        <f>SUM(K58:L58)</f>
        <v>3379739.2</v>
      </c>
      <c r="N58" s="16">
        <f>N59-N61</f>
        <v>0</v>
      </c>
      <c r="O58" s="6">
        <f>SUM(M58:N58)</f>
        <v>3379739.2</v>
      </c>
      <c r="P58" s="19">
        <f>SUM(P60+P62)</f>
        <v>7324733.5999999987</v>
      </c>
      <c r="Q58" s="19">
        <f>Q59-Q61</f>
        <v>7395422.0999999996</v>
      </c>
      <c r="R58" s="12">
        <f>R59-R61</f>
        <v>3701938.7</v>
      </c>
      <c r="S58" s="12">
        <f>S59-S61</f>
        <v>3726407.6</v>
      </c>
      <c r="T58" s="12">
        <f>T59-T61</f>
        <v>3757993.7</v>
      </c>
    </row>
    <row r="59" spans="1:20" s="11" customFormat="1" hidden="1" x14ac:dyDescent="0.25">
      <c r="A59" s="18" t="s">
        <v>7</v>
      </c>
      <c r="B59" s="17" t="s">
        <v>6</v>
      </c>
      <c r="C59" s="16">
        <f>SUM(C60)</f>
        <v>3379739.2</v>
      </c>
      <c r="D59" s="16">
        <f>SUM(D60)</f>
        <v>0</v>
      </c>
      <c r="E59" s="6">
        <f>SUM(C59+D59)</f>
        <v>3379739.2</v>
      </c>
      <c r="F59" s="16">
        <f>SUM(F60)</f>
        <v>0</v>
      </c>
      <c r="G59" s="6">
        <f>SUM(E59:F59)</f>
        <v>3379739.2</v>
      </c>
      <c r="H59" s="16">
        <f>SUM(H60)</f>
        <v>0</v>
      </c>
      <c r="I59" s="6">
        <f>SUM(G59:H59)</f>
        <v>3379739.2</v>
      </c>
      <c r="J59" s="16">
        <f>SUM(J60)</f>
        <v>0</v>
      </c>
      <c r="K59" s="6">
        <f>SUM(I59:J59)</f>
        <v>3379739.2</v>
      </c>
      <c r="L59" s="16">
        <f>SUM(L60)</f>
        <v>0</v>
      </c>
      <c r="M59" s="6">
        <f>SUM(K59:L59)</f>
        <v>3379739.2</v>
      </c>
      <c r="N59" s="16">
        <f>SUM(N60)</f>
        <v>0</v>
      </c>
      <c r="O59" s="6">
        <f>SUM(M59:N59)</f>
        <v>3379739.2</v>
      </c>
      <c r="P59" s="19">
        <f>SUM(P60)</f>
        <v>7324733.5999999987</v>
      </c>
      <c r="Q59" s="19">
        <f>SUM(Q60)</f>
        <v>7395422.0999999996</v>
      </c>
      <c r="R59" s="12">
        <f>SUM(R60)</f>
        <v>3701938.7</v>
      </c>
      <c r="S59" s="12">
        <f>SUM(S60)</f>
        <v>3726407.6</v>
      </c>
      <c r="T59" s="12">
        <f>SUM(T60)</f>
        <v>3757993.7</v>
      </c>
    </row>
    <row r="60" spans="1:20" s="11" customFormat="1" ht="27.6" x14ac:dyDescent="0.25">
      <c r="A60" s="18" t="s">
        <v>5</v>
      </c>
      <c r="B60" s="17" t="s">
        <v>4</v>
      </c>
      <c r="C60" s="16">
        <v>3379739.2</v>
      </c>
      <c r="D60" s="20"/>
      <c r="E60" s="6">
        <f>SUM(C60+D60)</f>
        <v>3379739.2</v>
      </c>
      <c r="F60" s="20"/>
      <c r="G60" s="6">
        <f>SUM(E60:F60)</f>
        <v>3379739.2</v>
      </c>
      <c r="H60" s="20"/>
      <c r="I60" s="6">
        <f>SUM(G60:H60)</f>
        <v>3379739.2</v>
      </c>
      <c r="J60" s="20"/>
      <c r="K60" s="6">
        <f>SUM(I60:J60)</f>
        <v>3379739.2</v>
      </c>
      <c r="L60" s="14"/>
      <c r="M60" s="6">
        <f>SUM(K60:L60)</f>
        <v>3379739.2</v>
      </c>
      <c r="N60" s="14"/>
      <c r="O60" s="6">
        <f>SUM(M60:N60)</f>
        <v>3379739.2</v>
      </c>
      <c r="P60" s="19">
        <f>7005746.7-P21-P26</f>
        <v>7324733.5999999987</v>
      </c>
      <c r="Q60" s="19">
        <f>7131596.6-Q21-Q26</f>
        <v>7395422.0999999996</v>
      </c>
      <c r="R60" s="12">
        <v>3701938.7</v>
      </c>
      <c r="S60" s="12">
        <v>3726407.6</v>
      </c>
      <c r="T60" s="12">
        <v>3757993.7</v>
      </c>
    </row>
    <row r="61" spans="1:20" s="11" customFormat="1" hidden="1" x14ac:dyDescent="0.25">
      <c r="A61" s="18" t="s">
        <v>3</v>
      </c>
      <c r="B61" s="17" t="s">
        <v>2</v>
      </c>
      <c r="C61" s="16">
        <f>SUM(C62)</f>
        <v>0</v>
      </c>
      <c r="D61" s="16">
        <f>SUM(D62)</f>
        <v>0</v>
      </c>
      <c r="E61" s="6">
        <f>SUM(C61+D61)</f>
        <v>0</v>
      </c>
      <c r="F61" s="16">
        <f>SUM(F62)</f>
        <v>0</v>
      </c>
      <c r="G61" s="6">
        <f>SUM(E61:F61)</f>
        <v>0</v>
      </c>
      <c r="H61" s="16">
        <f>SUM(H62)</f>
        <v>0</v>
      </c>
      <c r="I61" s="6">
        <f>SUM(G61:H61)</f>
        <v>0</v>
      </c>
      <c r="J61" s="16">
        <f>SUM(J62)</f>
        <v>0</v>
      </c>
      <c r="K61" s="6">
        <f>SUM(I61:J61)</f>
        <v>0</v>
      </c>
      <c r="L61" s="16">
        <f>SUM(L62)</f>
        <v>0</v>
      </c>
      <c r="M61" s="6">
        <f>SUM(K61:L61)</f>
        <v>0</v>
      </c>
      <c r="N61" s="16">
        <f>SUM(N62)</f>
        <v>0</v>
      </c>
      <c r="O61" s="6">
        <f>SUM(M61:N61)</f>
        <v>0</v>
      </c>
      <c r="P61" s="13">
        <f>SUM(P62)</f>
        <v>0</v>
      </c>
      <c r="Q61" s="13">
        <f>SUM(Q62)</f>
        <v>0</v>
      </c>
      <c r="R61" s="12">
        <f>SUM(R62)</f>
        <v>0</v>
      </c>
      <c r="S61" s="12">
        <f>SUM(S62)</f>
        <v>0</v>
      </c>
      <c r="T61" s="12">
        <f>SUM(T62)</f>
        <v>0</v>
      </c>
    </row>
    <row r="62" spans="1:20" s="11" customFormat="1" ht="27.6" hidden="1" x14ac:dyDescent="0.25">
      <c r="A62" s="18" t="s">
        <v>1</v>
      </c>
      <c r="B62" s="17" t="s">
        <v>0</v>
      </c>
      <c r="C62" s="16">
        <v>0</v>
      </c>
      <c r="D62" s="15"/>
      <c r="E62" s="6">
        <f>SUM(C62+D62)</f>
        <v>0</v>
      </c>
      <c r="F62" s="15"/>
      <c r="G62" s="6">
        <f>SUM(E62:F62)</f>
        <v>0</v>
      </c>
      <c r="H62" s="15"/>
      <c r="I62" s="6">
        <f>SUM(G62:H62)</f>
        <v>0</v>
      </c>
      <c r="J62" s="15"/>
      <c r="K62" s="6">
        <f>SUM(I62:J62)</f>
        <v>0</v>
      </c>
      <c r="L62" s="14"/>
      <c r="M62" s="6">
        <f>SUM(K62:L62)</f>
        <v>0</v>
      </c>
      <c r="N62" s="14"/>
      <c r="O62" s="6">
        <f>SUM(M62:N62)</f>
        <v>0</v>
      </c>
      <c r="P62" s="13"/>
      <c r="Q62" s="13">
        <v>0</v>
      </c>
      <c r="R62" s="12">
        <v>0</v>
      </c>
      <c r="S62" s="12">
        <v>0</v>
      </c>
      <c r="T62" s="12">
        <v>0</v>
      </c>
    </row>
    <row r="63" spans="1:20" hidden="1" x14ac:dyDescent="0.25">
      <c r="A63" s="10"/>
      <c r="B63" s="9"/>
      <c r="C63" s="8"/>
      <c r="D63" s="8"/>
      <c r="E63" s="6"/>
      <c r="F63" s="7"/>
      <c r="G63" s="6"/>
      <c r="H63" s="7"/>
      <c r="I63" s="6"/>
      <c r="J63" s="7"/>
      <c r="K63" s="6"/>
      <c r="L63" s="7"/>
      <c r="M63" s="6"/>
      <c r="N63" s="7"/>
      <c r="O63" s="6"/>
      <c r="P63" s="5"/>
      <c r="Q63" s="5"/>
      <c r="R63" s="4"/>
      <c r="S63" s="4"/>
      <c r="T63" s="4"/>
    </row>
    <row r="69" spans="1:1" x14ac:dyDescent="0.25">
      <c r="A69" s="3"/>
    </row>
    <row r="70" spans="1:1" x14ac:dyDescent="0.25">
      <c r="A70" s="3"/>
    </row>
  </sheetData>
  <mergeCells count="21">
    <mergeCell ref="P8:P9"/>
    <mergeCell ref="R8:R9"/>
    <mergeCell ref="S8:S9"/>
    <mergeCell ref="T8:T9"/>
    <mergeCell ref="Q8:Q9"/>
    <mergeCell ref="J8:J9"/>
    <mergeCell ref="K8:K9"/>
    <mergeCell ref="L8:L9"/>
    <mergeCell ref="M8:M9"/>
    <mergeCell ref="N8:N9"/>
    <mergeCell ref="O8:O9"/>
    <mergeCell ref="A8:A9"/>
    <mergeCell ref="B8:B9"/>
    <mergeCell ref="C8:C9"/>
    <mergeCell ref="D8:D9"/>
    <mergeCell ref="E8:E9"/>
    <mergeCell ref="A6:Q7"/>
    <mergeCell ref="F8:F9"/>
    <mergeCell ref="G8:G9"/>
    <mergeCell ref="H8:H9"/>
    <mergeCell ref="I8:I9"/>
  </mergeCells>
  <pageMargins left="0.94488188976377963" right="0.19685039370078741" top="0.27559055118110237" bottom="0.15748031496062992" header="0.15748031496062992" footer="0.15748031496062992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2025-11-17T07:20:50Z</dcterms:created>
  <dcterms:modified xsi:type="dcterms:W3CDTF">2025-11-17T07:21:02Z</dcterms:modified>
</cp:coreProperties>
</file>