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<sst xmlns="http://schemas.openxmlformats.org/spreadsheetml/2006/main" count="287" uniqueCount="286">
  <si>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</si>
  <si>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</si>
  <si>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</si>
  <si>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</si>
  <si>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</si>
  <si>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</si>
  <si>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</si>
  <si>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</si>
  <si>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</si>
  <si>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</si>
  <si>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</si>
  <si>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</si>
  <si>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</si>
  <si>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</si>
  <si>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</si>
  <si>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</si>
  <si>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</si>
  <si>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</si>
  <si>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</si>
  <si>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</si>
  <si>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</si>
  <si>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</si>
  <si>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</si>
  <si>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</si>
  <si>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</si>
  <si>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</si>
  <si>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</si>
  <si>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</si>
  <si>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</si>
  <si>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</si>
  <si>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</si>
  <si>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</si>
  <si>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</si>
  <si>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</si>
  <si>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</si>
  <si>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</si>
  <si>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</si>
  <si>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</si>
  <si>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</si>
  <si>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</si>
  <si>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</si>
  <si>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</si>
  <si>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</si>
  <si>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</si>
  <si>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</si>
  <si>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</si>
  <si>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</si>
  <si>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</si>
  <si>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</si>
  <si>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</si>
  <si>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</si>
  <si>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</si>
  <si>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</si>
  <si>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</si>
  <si>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</si>
  <si>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</si>
  <si>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</si>
  <si>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</si>
  <si>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</si>
  <si>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</si>
  <si>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</si>
  <si>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</si>
  <si>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</si>
  <si>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</si>
  <si>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</si>
  <si>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</si>
  <si>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</si>
  <si>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</si>
  <si>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</si>
  <si>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</si>
  <si>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</si>
  <si>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</si>
  <si>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</si>
  <si>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</si>
  <si>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</si>
  <si>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</si>
  <si>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</si>
  <si>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</si>
  <si>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</si>
  <si>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</si>
  <si>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</si>
  <si>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</si>
  <si>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</si>
  <si>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</si>
  <si>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</si>
  <si>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</si>
  <si>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</si>
  <si>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</si>
  <si>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</si>
  <si>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</si>
  <si>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</si>
  <si>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</si>
  <si>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</si>
  <si>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</si>
  <si>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</si>
  <si>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</si>
  <si>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</si>
  <si>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</si>
  <si>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</si>
  <si>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</si>
  <si>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</si>
  <si>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</si>
  <si>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</si>
  <si>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</si>
  <si>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</si>
  <si>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</si>
  <si>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</si>
  <si>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</si>
  <si>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</si>
  <si>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</si>
  <si>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</si>
  <si>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</si>
  <si>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</si>
  <si>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</si>
  <si>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</si>
  <si>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</si>
  <si>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</si>
  <si>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</si>
  <si>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</si>
  <si>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</si>
  <si>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</si>
  <si>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</si>
  <si>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</si>
  <si>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</si>
  <si>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</si>
  <si>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</si>
  <si>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</si>
  <si>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</si>
  <si>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</si>
  <si>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</si>
  <si>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</si>
  <si>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</si>
  <si>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</si>
  <si>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</si>
  <si>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</si>
  <si>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</si>
  <si>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</si>
  <si>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</si>
  <si>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</si>
  <si>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</si>
  <si>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</si>
  <si>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</si>
  <si>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</si>
  <si>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</si>
  <si>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</si>
  <si>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</si>
  <si>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</si>
  <si>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</si>
  <si>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</si>
  <si>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</si>
  <si>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</si>
  <si>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</si>
  <si>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</si>
  <si>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</si>
  <si>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</si>
  <si>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</si>
  <si>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</si>
  <si>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</si>
  <si>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</si>
  <si>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</si>
  <si>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</si>
  <si>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</si>
  <si>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</si>
  <si>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</si>
  <si>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</si>
  <si>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</si>
  <si>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</si>
  <si>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</si>
  <si>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</si>
  <si>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</si>
  <si>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</si>
  <si>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</si>
  <si>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</si>
  <si>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</si>
  <si>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</si>
  <si>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</si>
  <si>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</si>
  <si>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</si>
  <si>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</si>
  <si>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</si>
  <si>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</si>
  <si>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</si>
  <si>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</si>
  <si>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</si>
  <si>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</si>
  <si>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</si>
  <si>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</si>
  <si>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</si>
  <si>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</si>
  <si>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</si>
  <si>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</si>
  <si>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>000 2 02 25466 04 0000 150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</si>
  <si>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</si>
  <si>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</si>
  <si>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</si>
  <si>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</si>
  <si>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</si>
  <si>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</si>
  <si>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</si>
  <si>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</si>
  <si>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</si>
  <si>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</si>
  <si>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</si>
  <si>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</si>
  <si>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</si>
  <si>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</si>
  <si>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</si>
  <si>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</si>
  <si>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</si>
  <si>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</si>
  <si>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 000 1 01 02080 01 0000 110</t>
  </si>
  <si>
    <t>000 2 02 45303 04 0000 150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</si>
  <si>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</si>
  <si>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</si>
  <si>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</si>
  <si>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</si>
  <si>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</si>
  <si>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</si>
  <si>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000 2 02 25519 04 0000 150</t>
  </si>
  <si>
    <t>Субсидии бюджетам городских округов на поддержку отрасли культуры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</si>
  <si>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</si>
  <si>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</si>
  <si>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</si>
  <si>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</si>
  <si>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</si>
  <si>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</si>
  <si>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</si>
  <si>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</si>
  <si>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</si>
  <si>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</si>
  <si>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</si>
  <si>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</si>
  <si>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</si>
  <si>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</si>
  <si>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</si>
  <si>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</si>
  <si>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</si>
  <si>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000 2 02 25597 04 0000 150</t>
  </si>
  <si>
    <t>000 1 11 07000 00 0000 120</t>
  </si>
  <si>
    <t>Платежи от государственных и муниципальных унитарных предприятий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</si>
  <si>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</si>
  <si>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</si>
  <si>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</si>
  <si>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</si>
  <si>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</si>
  <si>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</si>
  <si>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</si>
  <si>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</si>
  <si>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</si>
  <si>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</si>
  <si>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</si>
  <si>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</si>
  <si>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</si>
  <si>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</si>
  <si>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</si>
  <si>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000 2 02 25590 04 0000 150</t>
  </si>
  <si>
    <t>Субсидии бюджетам городских округов на техническое оснащение муниципальных музеев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</si>
  <si>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</si>
  <si>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</si>
  <si>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2025 и 2026 годов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</si>
  <si>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</si>
  <si>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</si>
  <si>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</si>
  <si>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</si>
  <si>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</si>
  <si>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</si>
  <si>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</si>
  <si>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</si>
  <si>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</si>
  <si>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</si>
  <si>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000 1 16 01332 01 0000 140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</si>
  <si>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</si>
  <si>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000 1 16 02010 02 0000 140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</si>
  <si>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</si>
  <si>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</si>
  <si>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000 2 02 20303 04 0000 150</t>
  </si>
  <si>
    <t xml:space="preserve">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</si>
  <si>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000 2 02 20300 04 0000 150 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</si>
  <si>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</si>
  <si>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</si>
  <si>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</si>
  <si>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реконструкцию и капитальный ремонт муниципальных музеев</t>
  </si>
  <si>
    <t>Субсидии бюджетам городских округов на реализацию программ формирования современной городской среды</t>
  </si>
  <si>
    <t>000 2 02 25394 04 0000 150</t>
  </si>
  <si>
    <t>Cубсидии бюджетам городских округов на приведение в нормативное состояние автомобильных дорог и искусственных дорожных сооружений</t>
  </si>
  <si>
    <t xml:space="preserve">                                                                                                                от  15.12.2023 № 347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</si>
</sst>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11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4" borderId="0" xfId="0" applyFont="1" applyFill="1" applyAlignment="1">
      <alignment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7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1" fontId="8" fillId="34" borderId="0" xfId="53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184" fontId="7" fillId="34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5" fillId="0" borderId="0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vertical="center" wrapText="1"/>
      <protection/>
    </xf>
    <xf numFmtId="1" fontId="7" fillId="34" borderId="11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" fontId="7" fillId="35" borderId="13" xfId="53" applyFont="1" applyFill="1" applyBorder="1" applyAlignment="1">
      <alignment horizontal="center" vertical="center" wrapText="1"/>
      <protection/>
    </xf>
    <xf numFmtId="1" fontId="7" fillId="34" borderId="14" xfId="53" applyFont="1" applyFill="1" applyBorder="1" applyAlignment="1">
      <alignment horizontal="center" vertical="center" wrapText="1"/>
      <protection/>
    </xf>
    <xf numFmtId="1" fontId="6" fillId="34" borderId="11" xfId="53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6" fillId="35" borderId="11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1" fontId="6" fillId="0" borderId="11" xfId="53" applyFont="1" applyBorder="1" applyAlignment="1">
      <alignment horizontal="left" vertical="center" wrapText="1"/>
      <protection/>
    </xf>
    <xf numFmtId="1" fontId="7" fillId="35" borderId="11" xfId="53" applyFont="1" applyFill="1" applyBorder="1" applyAlignment="1">
      <alignment horizontal="left" vertical="center" wrapText="1"/>
      <protection/>
    </xf>
    <xf numFmtId="1" fontId="7" fillId="0" borderId="11" xfId="53" applyFont="1" applyBorder="1" applyAlignment="1">
      <alignment vertical="center" wrapText="1"/>
      <protection/>
    </xf>
    <xf numFmtId="1" fontId="7" fillId="34" borderId="11" xfId="53" applyFont="1" applyFill="1" applyBorder="1" applyAlignment="1">
      <alignment vertical="center" wrapText="1"/>
      <protection/>
    </xf>
    <xf numFmtId="1" fontId="7" fillId="34" borderId="11" xfId="53" applyFont="1" applyFill="1" applyBorder="1" applyAlignment="1">
      <alignment horizontal="left" vertical="center" wrapText="1"/>
      <protection/>
    </xf>
    <xf numFmtId="1" fontId="7" fillId="0" borderId="11" xfId="53" applyFont="1" applyBorder="1" applyAlignment="1">
      <alignment horizontal="left" vertical="center" wrapText="1"/>
      <protection/>
    </xf>
    <xf numFmtId="1" fontId="7" fillId="35" borderId="11" xfId="53" applyFont="1" applyFill="1" applyBorder="1" applyAlignment="1">
      <alignment vertical="center" wrapText="1"/>
      <protection/>
    </xf>
    <xf numFmtId="0" fontId="46" fillId="0" borderId="0" xfId="0" applyFont="1" applyAlignment="1">
      <alignment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7" fillId="34" borderId="10" xfId="65" applyFont="1" applyFill="1" applyAlignment="1">
      <alignment horizontal="left" vertical="center" wrapText="1"/>
      <protection/>
    </xf>
    <xf numFmtId="0" fontId="7" fillId="34" borderId="15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4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46" fillId="34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justify" vertical="center" wrapText="1"/>
    </xf>
    <xf numFmtId="1" fontId="6" fillId="34" borderId="11" xfId="53" applyFont="1" applyFill="1" applyBorder="1" applyAlignment="1">
      <alignment vertical="center" wrapText="1"/>
      <protection/>
    </xf>
    <xf numFmtId="0" fontId="7" fillId="35" borderId="11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1" fontId="6" fillId="35" borderId="11" xfId="53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6" fillId="0" borderId="11" xfId="63" applyNumberFormat="1" applyFont="1" applyBorder="1" applyAlignment="1">
      <alignment horizontal="center" vertical="center" wrapText="1"/>
    </xf>
    <xf numFmtId="184" fontId="7" fillId="35" borderId="11" xfId="63" applyNumberFormat="1" applyFont="1" applyFill="1" applyBorder="1" applyAlignment="1">
      <alignment horizontal="center" vertical="center" wrapText="1"/>
    </xf>
    <xf numFmtId="184" fontId="7" fillId="0" borderId="11" xfId="63" applyNumberFormat="1" applyFont="1" applyBorder="1" applyAlignment="1">
      <alignment horizontal="center" vertical="center" wrapText="1"/>
    </xf>
    <xf numFmtId="184" fontId="7" fillId="34" borderId="11" xfId="63" applyNumberFormat="1" applyFont="1" applyFill="1" applyBorder="1" applyAlignment="1">
      <alignment horizontal="center" vertical="center" wrapText="1"/>
    </xf>
    <xf numFmtId="184" fontId="6" fillId="34" borderId="11" xfId="63" applyNumberFormat="1" applyFont="1" applyFill="1" applyBorder="1" applyAlignment="1">
      <alignment horizontal="center" vertical="center" wrapText="1"/>
    </xf>
    <xf numFmtId="184" fontId="7" fillId="35" borderId="11" xfId="0" applyNumberFormat="1" applyFont="1" applyFill="1" applyBorder="1" applyAlignment="1">
      <alignment horizontal="center" vertical="center" wrapText="1"/>
    </xf>
    <xf numFmtId="184" fontId="7" fillId="6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center" vertical="center" wrapText="1"/>
    </xf>
    <xf numFmtId="184" fontId="7" fillId="34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6" fillId="35" borderId="11" xfId="63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1" fontId="8" fillId="34" borderId="0" xfId="53" applyFont="1" applyFill="1" applyBorder="1" applyAlignment="1">
      <alignment horizontal="center" vertical="center" wrapText="1"/>
      <protection/>
    </xf>
    <xf numFmtId="1" fontId="10" fillId="34" borderId="13" xfId="53" applyFont="1" applyFill="1" applyBorder="1" applyAlignment="1">
      <alignment horizontal="center" vertical="center" wrapText="1"/>
      <protection/>
    </xf>
    <xf numFmtId="1" fontId="10" fillId="34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29.875" style="17" customWidth="1"/>
    <col min="2" max="2" width="63.375" style="17" customWidth="1"/>
    <col min="3" max="3" width="17.00390625" style="70" customWidth="1"/>
    <col min="4" max="4" width="15.875" style="68" customWidth="1"/>
    <col min="5" max="16384" width="9.125" style="1" customWidth="1"/>
  </cols>
  <sheetData>
    <row r="1" spans="2:3" ht="15.75">
      <c r="B1" s="32" t="s">
        <v>121</v>
      </c>
      <c r="C1" s="67"/>
    </row>
    <row r="2" spans="2:3" ht="15.75">
      <c r="B2" s="32" t="s">
        <v>122</v>
      </c>
      <c r="C2" s="67"/>
    </row>
    <row r="3" spans="2:3" ht="15.75">
      <c r="B3" s="32" t="s">
        <v>123</v>
      </c>
      <c r="C3" s="67"/>
    </row>
    <row r="4" spans="2:3" ht="15.75">
      <c r="B4" s="32" t="s">
        <v>285</v>
      </c>
      <c r="C4" s="69"/>
    </row>
    <row r="6" spans="1:9" ht="35.25" customHeight="1">
      <c r="A6" s="85" t="s">
        <v>259</v>
      </c>
      <c r="B6" s="85"/>
      <c r="C6" s="85"/>
      <c r="I6" s="5"/>
    </row>
    <row r="7" spans="1:9" ht="15.75" customHeight="1">
      <c r="A7" s="14"/>
      <c r="B7" s="14"/>
      <c r="C7" s="14"/>
      <c r="I7" s="5"/>
    </row>
    <row r="8" spans="1:4" ht="18.75">
      <c r="A8" s="18"/>
      <c r="B8" s="18"/>
      <c r="D8" s="69" t="s">
        <v>120</v>
      </c>
    </row>
    <row r="9" spans="1:4" ht="15" customHeight="1">
      <c r="A9" s="86" t="s">
        <v>236</v>
      </c>
      <c r="B9" s="88" t="s">
        <v>124</v>
      </c>
      <c r="C9" s="3" t="s">
        <v>0</v>
      </c>
      <c r="D9" s="3" t="s">
        <v>0</v>
      </c>
    </row>
    <row r="10" spans="1:6" ht="53.25" customHeight="1">
      <c r="A10" s="87"/>
      <c r="B10" s="88"/>
      <c r="C10" s="3">
        <v>2025</v>
      </c>
      <c r="D10" s="3">
        <v>2026</v>
      </c>
      <c r="F10" s="6"/>
    </row>
    <row r="11" spans="1:4" ht="12.75">
      <c r="A11" s="2">
        <v>1</v>
      </c>
      <c r="B11" s="2">
        <v>2</v>
      </c>
      <c r="C11" s="2">
        <v>3</v>
      </c>
      <c r="D11" s="2">
        <v>4</v>
      </c>
    </row>
    <row r="12" spans="1:4" ht="15.75" customHeight="1">
      <c r="A12" s="19" t="s">
        <v>23</v>
      </c>
      <c r="B12" s="33" t="s">
        <v>69</v>
      </c>
      <c r="C12" s="71">
        <f>C13+C44</f>
        <v>1759814.9999999998</v>
      </c>
      <c r="D12" s="71">
        <f>D13+D44</f>
        <v>1815422.4000000001</v>
      </c>
    </row>
    <row r="13" spans="1:4" ht="15.75" customHeight="1">
      <c r="A13" s="19"/>
      <c r="B13" s="33" t="s">
        <v>98</v>
      </c>
      <c r="C13" s="71">
        <f>C14+C23+C25+C31+C40</f>
        <v>1540851.0999999999</v>
      </c>
      <c r="D13" s="71">
        <f>D14+D23+D25+D31+D40</f>
        <v>1605723.9000000001</v>
      </c>
    </row>
    <row r="14" spans="1:4" ht="15">
      <c r="A14" s="20" t="s">
        <v>24</v>
      </c>
      <c r="B14" s="34" t="s">
        <v>1</v>
      </c>
      <c r="C14" s="72">
        <f>C15</f>
        <v>1242072.9</v>
      </c>
      <c r="D14" s="72">
        <f>D15</f>
        <v>1305052.1</v>
      </c>
    </row>
    <row r="15" spans="1:4" ht="15">
      <c r="A15" s="3" t="s">
        <v>25</v>
      </c>
      <c r="B15" s="35" t="s">
        <v>128</v>
      </c>
      <c r="C15" s="73">
        <f>C16+C17+C18+C19+C20+C21+C22</f>
        <v>1242072.9</v>
      </c>
      <c r="D15" s="73">
        <f>D16+D17+D18+D19+D20+D21+D22</f>
        <v>1305052.1</v>
      </c>
    </row>
    <row r="16" spans="1:7" ht="90">
      <c r="A16" s="21" t="s">
        <v>26</v>
      </c>
      <c r="B16" s="16" t="s">
        <v>260</v>
      </c>
      <c r="C16" s="74">
        <v>1101289.9</v>
      </c>
      <c r="D16" s="74">
        <v>1157135.1</v>
      </c>
      <c r="F16" s="10"/>
      <c r="G16" s="10"/>
    </row>
    <row r="17" spans="1:6" ht="105">
      <c r="A17" s="21" t="s">
        <v>27</v>
      </c>
      <c r="B17" s="36" t="s">
        <v>87</v>
      </c>
      <c r="C17" s="74">
        <v>1242</v>
      </c>
      <c r="D17" s="74">
        <v>1305</v>
      </c>
      <c r="F17" s="10"/>
    </row>
    <row r="18" spans="1:6" ht="44.25" customHeight="1">
      <c r="A18" s="21" t="s">
        <v>28</v>
      </c>
      <c r="B18" s="36" t="s">
        <v>68</v>
      </c>
      <c r="C18" s="74">
        <v>6210</v>
      </c>
      <c r="D18" s="74">
        <v>6525</v>
      </c>
      <c r="F18" s="11"/>
    </row>
    <row r="19" spans="1:6" ht="76.5" customHeight="1">
      <c r="A19" s="3" t="s">
        <v>29</v>
      </c>
      <c r="B19" s="35" t="s">
        <v>88</v>
      </c>
      <c r="C19" s="74">
        <v>430</v>
      </c>
      <c r="D19" s="74">
        <v>447</v>
      </c>
      <c r="F19" s="10"/>
    </row>
    <row r="20" spans="1:4" ht="123" customHeight="1">
      <c r="A20" s="3" t="s">
        <v>210</v>
      </c>
      <c r="B20" s="16" t="s">
        <v>261</v>
      </c>
      <c r="C20" s="74">
        <v>42230</v>
      </c>
      <c r="D20" s="74">
        <v>44372</v>
      </c>
    </row>
    <row r="21" spans="1:4" ht="48.75" customHeight="1">
      <c r="A21" s="22" t="s">
        <v>262</v>
      </c>
      <c r="B21" s="13" t="s">
        <v>263</v>
      </c>
      <c r="C21" s="74">
        <v>12421</v>
      </c>
      <c r="D21" s="74">
        <v>13050</v>
      </c>
    </row>
    <row r="22" spans="1:4" ht="50.25" customHeight="1">
      <c r="A22" s="22" t="s">
        <v>264</v>
      </c>
      <c r="B22" s="13" t="s">
        <v>265</v>
      </c>
      <c r="C22" s="74">
        <v>78250</v>
      </c>
      <c r="D22" s="74">
        <v>82218</v>
      </c>
    </row>
    <row r="23" spans="1:4" ht="36" customHeight="1">
      <c r="A23" s="20" t="s">
        <v>80</v>
      </c>
      <c r="B23" s="34" t="s">
        <v>70</v>
      </c>
      <c r="C23" s="72">
        <f>C24</f>
        <v>18725.8</v>
      </c>
      <c r="D23" s="72">
        <f>D24</f>
        <v>18725.8</v>
      </c>
    </row>
    <row r="24" spans="1:4" s="4" customFormat="1" ht="30">
      <c r="A24" s="21" t="s">
        <v>78</v>
      </c>
      <c r="B24" s="37" t="s">
        <v>79</v>
      </c>
      <c r="C24" s="74">
        <v>18725.8</v>
      </c>
      <c r="D24" s="74">
        <v>18725.8</v>
      </c>
    </row>
    <row r="25" spans="1:4" ht="15">
      <c r="A25" s="20" t="s">
        <v>30</v>
      </c>
      <c r="B25" s="34" t="s">
        <v>8</v>
      </c>
      <c r="C25" s="72">
        <f>C26+C29+C30</f>
        <v>169270</v>
      </c>
      <c r="D25" s="72">
        <f>D26+D29+D30</f>
        <v>170622</v>
      </c>
    </row>
    <row r="26" spans="1:4" ht="30">
      <c r="A26" s="3" t="s">
        <v>65</v>
      </c>
      <c r="B26" s="38" t="s">
        <v>12</v>
      </c>
      <c r="C26" s="73">
        <f>C27+C28</f>
        <v>166700</v>
      </c>
      <c r="D26" s="73">
        <f>D27+D28</f>
        <v>168000</v>
      </c>
    </row>
    <row r="27" spans="1:4" ht="30">
      <c r="A27" s="3" t="s">
        <v>31</v>
      </c>
      <c r="B27" s="38" t="s">
        <v>18</v>
      </c>
      <c r="C27" s="73">
        <v>114800</v>
      </c>
      <c r="D27" s="73">
        <v>116000</v>
      </c>
    </row>
    <row r="28" spans="1:4" ht="45.75" customHeight="1">
      <c r="A28" s="3" t="s">
        <v>32</v>
      </c>
      <c r="B28" s="38" t="s">
        <v>19</v>
      </c>
      <c r="C28" s="73">
        <v>51900</v>
      </c>
      <c r="D28" s="73">
        <v>52000</v>
      </c>
    </row>
    <row r="29" spans="1:4" ht="1.5" customHeight="1" hidden="1">
      <c r="A29" s="3" t="s">
        <v>53</v>
      </c>
      <c r="B29" s="38" t="s">
        <v>54</v>
      </c>
      <c r="C29" s="73">
        <v>0</v>
      </c>
      <c r="D29" s="73">
        <v>0</v>
      </c>
    </row>
    <row r="30" spans="1:4" ht="30">
      <c r="A30" s="3" t="s">
        <v>71</v>
      </c>
      <c r="B30" s="38" t="s">
        <v>72</v>
      </c>
      <c r="C30" s="73">
        <v>2570</v>
      </c>
      <c r="D30" s="73">
        <v>2622</v>
      </c>
    </row>
    <row r="31" spans="1:4" ht="15">
      <c r="A31" s="23" t="s">
        <v>33</v>
      </c>
      <c r="B31" s="39" t="s">
        <v>2</v>
      </c>
      <c r="C31" s="72">
        <f>C32+C34+C37</f>
        <v>101178.4</v>
      </c>
      <c r="D31" s="72">
        <f>D32+D34+D37</f>
        <v>101720</v>
      </c>
    </row>
    <row r="32" spans="1:4" ht="15">
      <c r="A32" s="3" t="s">
        <v>34</v>
      </c>
      <c r="B32" s="35" t="s">
        <v>13</v>
      </c>
      <c r="C32" s="73">
        <f>C33</f>
        <v>38500</v>
      </c>
      <c r="D32" s="73">
        <f>D33</f>
        <v>39000</v>
      </c>
    </row>
    <row r="33" spans="1:4" ht="45">
      <c r="A33" s="3" t="s">
        <v>35</v>
      </c>
      <c r="B33" s="35" t="s">
        <v>14</v>
      </c>
      <c r="C33" s="73">
        <v>38500</v>
      </c>
      <c r="D33" s="73">
        <v>39000</v>
      </c>
    </row>
    <row r="34" spans="1:4" ht="15">
      <c r="A34" s="21" t="s">
        <v>154</v>
      </c>
      <c r="B34" s="36" t="s">
        <v>155</v>
      </c>
      <c r="C34" s="73">
        <f>C35+C36</f>
        <v>26458.4</v>
      </c>
      <c r="D34" s="73">
        <f>D35+D36</f>
        <v>26500</v>
      </c>
    </row>
    <row r="35" spans="1:4" ht="15">
      <c r="A35" s="21" t="s">
        <v>156</v>
      </c>
      <c r="B35" s="36" t="s">
        <v>157</v>
      </c>
      <c r="C35" s="74">
        <v>13358.4</v>
      </c>
      <c r="D35" s="74">
        <v>13400</v>
      </c>
    </row>
    <row r="36" spans="1:4" ht="15">
      <c r="A36" s="21" t="s">
        <v>158</v>
      </c>
      <c r="B36" s="36" t="s">
        <v>159</v>
      </c>
      <c r="C36" s="74">
        <v>13100</v>
      </c>
      <c r="D36" s="74">
        <v>13100</v>
      </c>
    </row>
    <row r="37" spans="1:4" ht="15">
      <c r="A37" s="3" t="s">
        <v>36</v>
      </c>
      <c r="B37" s="35" t="s">
        <v>15</v>
      </c>
      <c r="C37" s="74">
        <f>C38+C39</f>
        <v>36220</v>
      </c>
      <c r="D37" s="74">
        <f>D38+D39</f>
        <v>36220</v>
      </c>
    </row>
    <row r="38" spans="1:4" ht="30">
      <c r="A38" s="3" t="s">
        <v>248</v>
      </c>
      <c r="B38" s="35" t="s">
        <v>250</v>
      </c>
      <c r="C38" s="74">
        <v>30200</v>
      </c>
      <c r="D38" s="74">
        <v>30200</v>
      </c>
    </row>
    <row r="39" spans="1:4" ht="30">
      <c r="A39" s="3" t="s">
        <v>249</v>
      </c>
      <c r="B39" s="40" t="s">
        <v>251</v>
      </c>
      <c r="C39" s="74">
        <v>6020</v>
      </c>
      <c r="D39" s="74">
        <v>6020</v>
      </c>
    </row>
    <row r="40" spans="1:4" ht="15">
      <c r="A40" s="23" t="s">
        <v>37</v>
      </c>
      <c r="B40" s="39" t="s">
        <v>11</v>
      </c>
      <c r="C40" s="72">
        <f>C41+C42</f>
        <v>9604</v>
      </c>
      <c r="D40" s="72">
        <f>D41+D42</f>
        <v>9604</v>
      </c>
    </row>
    <row r="41" spans="1:4" ht="45">
      <c r="A41" s="3" t="s">
        <v>38</v>
      </c>
      <c r="B41" s="35" t="s">
        <v>21</v>
      </c>
      <c r="C41" s="73">
        <v>9594</v>
      </c>
      <c r="D41" s="73">
        <v>9594</v>
      </c>
    </row>
    <row r="42" spans="1:4" ht="34.5" customHeight="1">
      <c r="A42" s="3" t="s">
        <v>39</v>
      </c>
      <c r="B42" s="35" t="s">
        <v>16</v>
      </c>
      <c r="C42" s="73">
        <v>10</v>
      </c>
      <c r="D42" s="73">
        <v>10</v>
      </c>
    </row>
    <row r="43" spans="1:4" ht="37.5" customHeight="1">
      <c r="A43" s="23" t="s">
        <v>212</v>
      </c>
      <c r="B43" s="39" t="s">
        <v>252</v>
      </c>
      <c r="C43" s="72">
        <v>0</v>
      </c>
      <c r="D43" s="72">
        <v>0</v>
      </c>
    </row>
    <row r="44" spans="1:4" ht="15">
      <c r="A44" s="3"/>
      <c r="B44" s="41" t="s">
        <v>99</v>
      </c>
      <c r="C44" s="71">
        <f>C45+C63+C65+C76+C87+C115</f>
        <v>218963.9</v>
      </c>
      <c r="D44" s="71">
        <f>D45+D63+D65+D76+D87+D115</f>
        <v>209698.50000000003</v>
      </c>
    </row>
    <row r="45" spans="1:4" ht="45">
      <c r="A45" s="20" t="s">
        <v>40</v>
      </c>
      <c r="B45" s="39" t="s">
        <v>3</v>
      </c>
      <c r="C45" s="72">
        <f>C46+C48+C57+C60</f>
        <v>135919.9</v>
      </c>
      <c r="D45" s="72">
        <f>D46+D48+D57+D60</f>
        <v>130123.1</v>
      </c>
    </row>
    <row r="46" spans="1:4" ht="66" customHeight="1">
      <c r="A46" s="3" t="s">
        <v>112</v>
      </c>
      <c r="B46" s="42" t="s">
        <v>114</v>
      </c>
      <c r="C46" s="74">
        <f>C47</f>
        <v>13</v>
      </c>
      <c r="D46" s="74">
        <f>D47</f>
        <v>13</v>
      </c>
    </row>
    <row r="47" spans="1:4" ht="45" customHeight="1">
      <c r="A47" s="3" t="s">
        <v>113</v>
      </c>
      <c r="B47" s="43" t="s">
        <v>115</v>
      </c>
      <c r="C47" s="74">
        <v>13</v>
      </c>
      <c r="D47" s="74">
        <v>13</v>
      </c>
    </row>
    <row r="48" spans="1:4" ht="77.25" customHeight="1">
      <c r="A48" s="3" t="s">
        <v>41</v>
      </c>
      <c r="B48" s="35" t="s">
        <v>66</v>
      </c>
      <c r="C48" s="73">
        <f>C49+C51+C53+C55</f>
        <v>122198</v>
      </c>
      <c r="D48" s="73">
        <f>D49+D51+D53+D55</f>
        <v>117434</v>
      </c>
    </row>
    <row r="49" spans="1:4" ht="60">
      <c r="A49" s="3" t="s">
        <v>42</v>
      </c>
      <c r="B49" s="35" t="s">
        <v>10</v>
      </c>
      <c r="C49" s="73">
        <f>C50</f>
        <v>112304</v>
      </c>
      <c r="D49" s="73">
        <f>D50</f>
        <v>107862</v>
      </c>
    </row>
    <row r="50" spans="1:4" ht="75">
      <c r="A50" s="3" t="s">
        <v>60</v>
      </c>
      <c r="B50" s="35" t="s">
        <v>20</v>
      </c>
      <c r="C50" s="73">
        <v>112304</v>
      </c>
      <c r="D50" s="73">
        <v>107862</v>
      </c>
    </row>
    <row r="51" spans="1:4" ht="75">
      <c r="A51" s="3" t="s">
        <v>56</v>
      </c>
      <c r="B51" s="35" t="s">
        <v>58</v>
      </c>
      <c r="C51" s="73">
        <f>C52</f>
        <v>1131</v>
      </c>
      <c r="D51" s="73">
        <f>D52</f>
        <v>1009</v>
      </c>
    </row>
    <row r="52" spans="1:4" ht="75">
      <c r="A52" s="3" t="s">
        <v>55</v>
      </c>
      <c r="B52" s="35" t="s">
        <v>67</v>
      </c>
      <c r="C52" s="73">
        <v>1131</v>
      </c>
      <c r="D52" s="73">
        <v>1009</v>
      </c>
    </row>
    <row r="53" spans="1:4" ht="76.5" customHeight="1">
      <c r="A53" s="3" t="s">
        <v>43</v>
      </c>
      <c r="B53" s="35" t="s">
        <v>253</v>
      </c>
      <c r="C53" s="73">
        <f>C54</f>
        <v>475</v>
      </c>
      <c r="D53" s="73">
        <f>D54</f>
        <v>475</v>
      </c>
    </row>
    <row r="54" spans="1:4" ht="60">
      <c r="A54" s="3" t="s">
        <v>44</v>
      </c>
      <c r="B54" s="35" t="s">
        <v>59</v>
      </c>
      <c r="C54" s="73">
        <v>475</v>
      </c>
      <c r="D54" s="73">
        <v>475</v>
      </c>
    </row>
    <row r="55" spans="1:4" ht="45">
      <c r="A55" s="3" t="s">
        <v>73</v>
      </c>
      <c r="B55" s="35" t="s">
        <v>76</v>
      </c>
      <c r="C55" s="73">
        <f>C56</f>
        <v>8288</v>
      </c>
      <c r="D55" s="73">
        <f>D56</f>
        <v>8088</v>
      </c>
    </row>
    <row r="56" spans="1:4" ht="29.25" customHeight="1">
      <c r="A56" s="3" t="s">
        <v>74</v>
      </c>
      <c r="B56" s="35" t="s">
        <v>75</v>
      </c>
      <c r="C56" s="73">
        <v>8288</v>
      </c>
      <c r="D56" s="73">
        <v>8088</v>
      </c>
    </row>
    <row r="57" spans="1:4" ht="36.75" customHeight="1" hidden="1">
      <c r="A57" s="3" t="s">
        <v>238</v>
      </c>
      <c r="B57" s="44" t="s">
        <v>239</v>
      </c>
      <c r="C57" s="73">
        <f>SUM(C58)</f>
        <v>0</v>
      </c>
      <c r="D57" s="73">
        <f>SUM(D58)</f>
        <v>0</v>
      </c>
    </row>
    <row r="58" spans="1:4" ht="46.5" customHeight="1" hidden="1">
      <c r="A58" s="3" t="s">
        <v>254</v>
      </c>
      <c r="B58" s="44" t="s">
        <v>216</v>
      </c>
      <c r="C58" s="73">
        <f>C59</f>
        <v>0</v>
      </c>
      <c r="D58" s="73">
        <f>D59</f>
        <v>0</v>
      </c>
    </row>
    <row r="59" spans="1:4" ht="48.75" customHeight="1" hidden="1">
      <c r="A59" s="3" t="s">
        <v>215</v>
      </c>
      <c r="B59" s="44" t="s">
        <v>217</v>
      </c>
      <c r="C59" s="73">
        <v>0</v>
      </c>
      <c r="D59" s="73">
        <v>0</v>
      </c>
    </row>
    <row r="60" spans="1:4" ht="78.75" customHeight="1">
      <c r="A60" s="3" t="s">
        <v>81</v>
      </c>
      <c r="B60" s="42" t="s">
        <v>83</v>
      </c>
      <c r="C60" s="73">
        <f>C61+C62</f>
        <v>13708.9</v>
      </c>
      <c r="D60" s="73">
        <f>D61+D62</f>
        <v>12676.1</v>
      </c>
    </row>
    <row r="61" spans="1:4" ht="75">
      <c r="A61" s="3" t="s">
        <v>82</v>
      </c>
      <c r="B61" s="45" t="s">
        <v>84</v>
      </c>
      <c r="C61" s="73">
        <v>11088</v>
      </c>
      <c r="D61" s="73">
        <v>11088</v>
      </c>
    </row>
    <row r="62" spans="1:4" ht="93" customHeight="1">
      <c r="A62" s="21" t="s">
        <v>234</v>
      </c>
      <c r="B62" s="45" t="s">
        <v>235</v>
      </c>
      <c r="C62" s="74">
        <v>2620.9</v>
      </c>
      <c r="D62" s="74">
        <v>1588.1</v>
      </c>
    </row>
    <row r="63" spans="1:4" ht="20.25" customHeight="1">
      <c r="A63" s="20" t="s">
        <v>45</v>
      </c>
      <c r="B63" s="39" t="s">
        <v>4</v>
      </c>
      <c r="C63" s="72">
        <f>C64</f>
        <v>5335.7</v>
      </c>
      <c r="D63" s="72">
        <f>D64</f>
        <v>5008.7</v>
      </c>
    </row>
    <row r="64" spans="1:4" ht="15">
      <c r="A64" s="21" t="s">
        <v>46</v>
      </c>
      <c r="B64" s="36" t="s">
        <v>5</v>
      </c>
      <c r="C64" s="74">
        <v>5335.7</v>
      </c>
      <c r="D64" s="74">
        <v>5008.7</v>
      </c>
    </row>
    <row r="65" spans="1:4" ht="30">
      <c r="A65" s="20" t="s">
        <v>47</v>
      </c>
      <c r="B65" s="39" t="s">
        <v>145</v>
      </c>
      <c r="C65" s="72">
        <f>C66+C71</f>
        <v>156</v>
      </c>
      <c r="D65" s="72">
        <f>D66+D71</f>
        <v>156</v>
      </c>
    </row>
    <row r="66" spans="1:4" ht="15">
      <c r="A66" s="3" t="s">
        <v>97</v>
      </c>
      <c r="B66" s="44" t="s">
        <v>93</v>
      </c>
      <c r="C66" s="74">
        <f>C67+C69</f>
        <v>5</v>
      </c>
      <c r="D66" s="74">
        <f>D67+D69</f>
        <v>5</v>
      </c>
    </row>
    <row r="67" spans="1:4" ht="15">
      <c r="A67" s="3" t="s">
        <v>95</v>
      </c>
      <c r="B67" s="44" t="s">
        <v>94</v>
      </c>
      <c r="C67" s="74">
        <f>C68</f>
        <v>5</v>
      </c>
      <c r="D67" s="74">
        <f>D68</f>
        <v>5</v>
      </c>
    </row>
    <row r="68" spans="1:4" ht="45">
      <c r="A68" s="3" t="s">
        <v>90</v>
      </c>
      <c r="B68" s="44" t="s">
        <v>96</v>
      </c>
      <c r="C68" s="73">
        <v>5</v>
      </c>
      <c r="D68" s="73">
        <v>5</v>
      </c>
    </row>
    <row r="69" spans="1:4" ht="15">
      <c r="A69" s="3" t="s">
        <v>116</v>
      </c>
      <c r="B69" s="44" t="s">
        <v>118</v>
      </c>
      <c r="C69" s="73">
        <f>C70</f>
        <v>0</v>
      </c>
      <c r="D69" s="73">
        <f>D70</f>
        <v>0</v>
      </c>
    </row>
    <row r="70" spans="1:4" ht="30">
      <c r="A70" s="3" t="s">
        <v>117</v>
      </c>
      <c r="B70" s="44" t="s">
        <v>119</v>
      </c>
      <c r="C70" s="73">
        <v>0</v>
      </c>
      <c r="D70" s="73">
        <v>0</v>
      </c>
    </row>
    <row r="71" spans="1:4" ht="15">
      <c r="A71" s="3" t="s">
        <v>63</v>
      </c>
      <c r="B71" s="35" t="s">
        <v>64</v>
      </c>
      <c r="C71" s="73">
        <f>C75+C72</f>
        <v>151</v>
      </c>
      <c r="D71" s="73">
        <f>D75+D72</f>
        <v>151</v>
      </c>
    </row>
    <row r="72" spans="1:4" ht="30">
      <c r="A72" s="3" t="s">
        <v>146</v>
      </c>
      <c r="B72" s="46" t="s">
        <v>147</v>
      </c>
      <c r="C72" s="73">
        <f>SUM(C73)</f>
        <v>1</v>
      </c>
      <c r="D72" s="73">
        <f>SUM(D73)</f>
        <v>1</v>
      </c>
    </row>
    <row r="73" spans="1:4" ht="30">
      <c r="A73" s="3" t="s">
        <v>148</v>
      </c>
      <c r="B73" s="40" t="s">
        <v>149</v>
      </c>
      <c r="C73" s="73">
        <v>1</v>
      </c>
      <c r="D73" s="73">
        <v>1</v>
      </c>
    </row>
    <row r="74" spans="1:4" ht="15">
      <c r="A74" s="3" t="s">
        <v>91</v>
      </c>
      <c r="B74" s="44" t="s">
        <v>92</v>
      </c>
      <c r="C74" s="73">
        <f>C75</f>
        <v>150</v>
      </c>
      <c r="D74" s="73">
        <f>D75</f>
        <v>150</v>
      </c>
    </row>
    <row r="75" spans="1:4" ht="18" customHeight="1">
      <c r="A75" s="3" t="s">
        <v>62</v>
      </c>
      <c r="B75" s="35" t="s">
        <v>61</v>
      </c>
      <c r="C75" s="73">
        <v>150</v>
      </c>
      <c r="D75" s="73">
        <v>150</v>
      </c>
    </row>
    <row r="76" spans="1:4" ht="30">
      <c r="A76" s="20" t="s">
        <v>48</v>
      </c>
      <c r="B76" s="39" t="s">
        <v>6</v>
      </c>
      <c r="C76" s="72">
        <f>C77+C79+C81+C84</f>
        <v>72100</v>
      </c>
      <c r="D76" s="72">
        <f>D77+D79+D81+D84</f>
        <v>69003</v>
      </c>
    </row>
    <row r="77" spans="1:4" ht="15">
      <c r="A77" s="3" t="s">
        <v>49</v>
      </c>
      <c r="B77" s="35" t="s">
        <v>9</v>
      </c>
      <c r="C77" s="73">
        <f>C78</f>
        <v>59640</v>
      </c>
      <c r="D77" s="73">
        <f>D78</f>
        <v>56210</v>
      </c>
    </row>
    <row r="78" spans="1:4" ht="30">
      <c r="A78" s="3" t="s">
        <v>50</v>
      </c>
      <c r="B78" s="35" t="s">
        <v>17</v>
      </c>
      <c r="C78" s="73">
        <v>59640</v>
      </c>
      <c r="D78" s="73">
        <v>56210</v>
      </c>
    </row>
    <row r="79" spans="1:4" ht="92.25" customHeight="1">
      <c r="A79" s="3" t="s">
        <v>89</v>
      </c>
      <c r="B79" s="12" t="s">
        <v>125</v>
      </c>
      <c r="C79" s="73">
        <f>C80</f>
        <v>1126</v>
      </c>
      <c r="D79" s="73">
        <f>D80</f>
        <v>1110</v>
      </c>
    </row>
    <row r="80" spans="1:4" ht="94.5" customHeight="1">
      <c r="A80" s="3" t="s">
        <v>77</v>
      </c>
      <c r="B80" s="47" t="s">
        <v>126</v>
      </c>
      <c r="C80" s="73">
        <v>1126</v>
      </c>
      <c r="D80" s="73">
        <v>1110</v>
      </c>
    </row>
    <row r="81" spans="1:4" ht="33.75" customHeight="1">
      <c r="A81" s="3" t="s">
        <v>160</v>
      </c>
      <c r="B81" s="35" t="s">
        <v>85</v>
      </c>
      <c r="C81" s="73">
        <f>C82+C83</f>
        <v>10516</v>
      </c>
      <c r="D81" s="73">
        <f>D82+D83</f>
        <v>10738</v>
      </c>
    </row>
    <row r="82" spans="1:4" ht="48" customHeight="1">
      <c r="A82" s="3" t="s">
        <v>161</v>
      </c>
      <c r="B82" s="35" t="s">
        <v>86</v>
      </c>
      <c r="C82" s="73">
        <v>10516</v>
      </c>
      <c r="D82" s="73">
        <v>10738</v>
      </c>
    </row>
    <row r="83" spans="1:4" ht="48" customHeight="1" hidden="1">
      <c r="A83" s="3" t="s">
        <v>162</v>
      </c>
      <c r="B83" s="48" t="s">
        <v>130</v>
      </c>
      <c r="C83" s="73">
        <v>0</v>
      </c>
      <c r="D83" s="73">
        <v>0</v>
      </c>
    </row>
    <row r="84" spans="1:4" ht="64.5" customHeight="1">
      <c r="A84" s="3" t="s">
        <v>165</v>
      </c>
      <c r="B84" s="44" t="s">
        <v>166</v>
      </c>
      <c r="C84" s="73">
        <f>SUM(C85)</f>
        <v>818</v>
      </c>
      <c r="D84" s="73">
        <f>SUM(D85)</f>
        <v>945</v>
      </c>
    </row>
    <row r="85" spans="1:4" ht="78.75" customHeight="1">
      <c r="A85" s="3" t="s">
        <v>167</v>
      </c>
      <c r="B85" s="49" t="s">
        <v>168</v>
      </c>
      <c r="C85" s="73">
        <v>818</v>
      </c>
      <c r="D85" s="73">
        <v>945</v>
      </c>
    </row>
    <row r="86" spans="1:4" ht="15" customHeight="1">
      <c r="A86" s="20" t="s">
        <v>213</v>
      </c>
      <c r="B86" s="39" t="s">
        <v>214</v>
      </c>
      <c r="C86" s="72">
        <v>0</v>
      </c>
      <c r="D86" s="72">
        <v>0</v>
      </c>
    </row>
    <row r="87" spans="1:5" ht="15">
      <c r="A87" s="20" t="s">
        <v>51</v>
      </c>
      <c r="B87" s="39" t="s">
        <v>7</v>
      </c>
      <c r="C87" s="72">
        <f>SUM(C88:C114)</f>
        <v>5452.3</v>
      </c>
      <c r="D87" s="72">
        <f>SUM(D88:D114)</f>
        <v>5407.7</v>
      </c>
      <c r="E87" s="4"/>
    </row>
    <row r="88" spans="1:5" ht="76.5" customHeight="1">
      <c r="A88" s="21" t="s">
        <v>169</v>
      </c>
      <c r="B88" s="50" t="s">
        <v>202</v>
      </c>
      <c r="C88" s="74">
        <v>116.9</v>
      </c>
      <c r="D88" s="74">
        <v>116.9</v>
      </c>
      <c r="E88" s="4"/>
    </row>
    <row r="89" spans="1:5" ht="105.75" customHeight="1">
      <c r="A89" s="21" t="s">
        <v>220</v>
      </c>
      <c r="B89" s="50" t="s">
        <v>221</v>
      </c>
      <c r="C89" s="74">
        <v>0.7</v>
      </c>
      <c r="D89" s="74">
        <v>0.7</v>
      </c>
      <c r="E89" s="4"/>
    </row>
    <row r="90" spans="1:4" ht="90">
      <c r="A90" s="21" t="s">
        <v>170</v>
      </c>
      <c r="B90" s="51" t="s">
        <v>201</v>
      </c>
      <c r="C90" s="74">
        <v>285.7</v>
      </c>
      <c r="D90" s="74">
        <v>285.7</v>
      </c>
    </row>
    <row r="91" spans="1:4" ht="90">
      <c r="A91" s="21" t="s">
        <v>222</v>
      </c>
      <c r="B91" s="52" t="s">
        <v>223</v>
      </c>
      <c r="C91" s="74">
        <v>20</v>
      </c>
      <c r="D91" s="74">
        <v>20</v>
      </c>
    </row>
    <row r="92" spans="1:4" ht="81.75" customHeight="1">
      <c r="A92" s="21" t="s">
        <v>171</v>
      </c>
      <c r="B92" s="53" t="s">
        <v>172</v>
      </c>
      <c r="C92" s="74">
        <v>18.5</v>
      </c>
      <c r="D92" s="74">
        <v>18.5</v>
      </c>
    </row>
    <row r="93" spans="1:4" ht="68.25" customHeight="1">
      <c r="A93" s="21" t="s">
        <v>173</v>
      </c>
      <c r="B93" s="46" t="s">
        <v>200</v>
      </c>
      <c r="C93" s="74">
        <v>0</v>
      </c>
      <c r="D93" s="74">
        <v>0</v>
      </c>
    </row>
    <row r="94" spans="1:4" ht="93.75" customHeight="1">
      <c r="A94" s="21" t="s">
        <v>224</v>
      </c>
      <c r="B94" s="54" t="s">
        <v>225</v>
      </c>
      <c r="C94" s="74">
        <v>41</v>
      </c>
      <c r="D94" s="74">
        <v>41</v>
      </c>
    </row>
    <row r="95" spans="1:4" ht="82.5" customHeight="1">
      <c r="A95" s="21" t="s">
        <v>226</v>
      </c>
      <c r="B95" s="52" t="s">
        <v>227</v>
      </c>
      <c r="C95" s="74">
        <v>35.3</v>
      </c>
      <c r="D95" s="74">
        <v>35.3</v>
      </c>
    </row>
    <row r="96" spans="1:4" ht="77.25" customHeight="1">
      <c r="A96" s="21" t="s">
        <v>174</v>
      </c>
      <c r="B96" s="46" t="s">
        <v>199</v>
      </c>
      <c r="C96" s="74">
        <v>0</v>
      </c>
      <c r="D96" s="74">
        <v>0</v>
      </c>
    </row>
    <row r="97" spans="1:4" ht="90">
      <c r="A97" s="21" t="s">
        <v>175</v>
      </c>
      <c r="B97" s="50" t="s">
        <v>198</v>
      </c>
      <c r="C97" s="74">
        <v>486.3</v>
      </c>
      <c r="D97" s="74">
        <v>486.9</v>
      </c>
    </row>
    <row r="98" spans="1:4" ht="75">
      <c r="A98" s="21" t="s">
        <v>228</v>
      </c>
      <c r="B98" s="52" t="s">
        <v>229</v>
      </c>
      <c r="C98" s="74">
        <v>1.5</v>
      </c>
      <c r="D98" s="74">
        <v>1.5</v>
      </c>
    </row>
    <row r="99" spans="1:4" ht="81" customHeight="1">
      <c r="A99" s="21" t="s">
        <v>240</v>
      </c>
      <c r="B99" s="47" t="s">
        <v>241</v>
      </c>
      <c r="C99" s="74">
        <v>1.7</v>
      </c>
      <c r="D99" s="74">
        <v>1.7</v>
      </c>
    </row>
    <row r="100" spans="1:4" ht="90">
      <c r="A100" s="21" t="s">
        <v>230</v>
      </c>
      <c r="B100" s="52" t="s">
        <v>231</v>
      </c>
      <c r="C100" s="74">
        <v>233.9</v>
      </c>
      <c r="D100" s="74">
        <v>233.9</v>
      </c>
    </row>
    <row r="101" spans="1:4" ht="105">
      <c r="A101" s="21" t="s">
        <v>176</v>
      </c>
      <c r="B101" s="40" t="s">
        <v>197</v>
      </c>
      <c r="C101" s="74">
        <v>37.6</v>
      </c>
      <c r="D101" s="74">
        <v>37.6</v>
      </c>
    </row>
    <row r="102" spans="1:4" s="4" customFormat="1" ht="78" customHeight="1">
      <c r="A102" s="21" t="s">
        <v>177</v>
      </c>
      <c r="B102" s="46" t="s">
        <v>196</v>
      </c>
      <c r="C102" s="74">
        <v>3.6</v>
      </c>
      <c r="D102" s="74">
        <v>3.6</v>
      </c>
    </row>
    <row r="103" spans="1:4" s="4" customFormat="1" ht="123.75" customHeight="1">
      <c r="A103" s="21" t="s">
        <v>268</v>
      </c>
      <c r="B103" s="47" t="s">
        <v>269</v>
      </c>
      <c r="C103" s="74">
        <v>23.7</v>
      </c>
      <c r="D103" s="74">
        <v>23.7</v>
      </c>
    </row>
    <row r="104" spans="1:4" s="4" customFormat="1" ht="93.75" customHeight="1">
      <c r="A104" s="21" t="s">
        <v>178</v>
      </c>
      <c r="B104" s="46" t="s">
        <v>195</v>
      </c>
      <c r="C104" s="74">
        <v>36.8</v>
      </c>
      <c r="D104" s="74">
        <v>38.3</v>
      </c>
    </row>
    <row r="105" spans="1:4" ht="75">
      <c r="A105" s="24" t="s">
        <v>179</v>
      </c>
      <c r="B105" s="40" t="s">
        <v>194</v>
      </c>
      <c r="C105" s="74">
        <v>809.1</v>
      </c>
      <c r="D105" s="74">
        <v>809.1</v>
      </c>
    </row>
    <row r="106" spans="1:4" ht="96" customHeight="1">
      <c r="A106" s="21" t="s">
        <v>180</v>
      </c>
      <c r="B106" s="55" t="s">
        <v>193</v>
      </c>
      <c r="C106" s="74">
        <v>2203.5</v>
      </c>
      <c r="D106" s="74">
        <v>2203.5</v>
      </c>
    </row>
    <row r="107" spans="1:4" ht="151.5" customHeight="1">
      <c r="A107" s="21" t="s">
        <v>270</v>
      </c>
      <c r="B107" s="12" t="s">
        <v>271</v>
      </c>
      <c r="C107" s="74">
        <v>40</v>
      </c>
      <c r="D107" s="74">
        <v>0</v>
      </c>
    </row>
    <row r="108" spans="1:4" ht="142.5" customHeight="1">
      <c r="A108" s="21" t="s">
        <v>242</v>
      </c>
      <c r="B108" s="47" t="s">
        <v>243</v>
      </c>
      <c r="C108" s="74">
        <v>42.3</v>
      </c>
      <c r="D108" s="74">
        <v>35.6</v>
      </c>
    </row>
    <row r="109" spans="1:4" ht="61.5" customHeight="1">
      <c r="A109" s="21" t="s">
        <v>272</v>
      </c>
      <c r="B109" s="56" t="s">
        <v>181</v>
      </c>
      <c r="C109" s="74">
        <v>178.2</v>
      </c>
      <c r="D109" s="74">
        <v>178.2</v>
      </c>
    </row>
    <row r="110" spans="1:4" ht="78.75" customHeight="1">
      <c r="A110" s="21" t="s">
        <v>182</v>
      </c>
      <c r="B110" s="57" t="s">
        <v>183</v>
      </c>
      <c r="C110" s="74">
        <v>151</v>
      </c>
      <c r="D110" s="74">
        <v>151</v>
      </c>
    </row>
    <row r="111" spans="1:4" ht="63.75" customHeight="1">
      <c r="A111" s="21" t="s">
        <v>232</v>
      </c>
      <c r="B111" s="55" t="s">
        <v>233</v>
      </c>
      <c r="C111" s="74">
        <v>160</v>
      </c>
      <c r="D111" s="74">
        <v>160</v>
      </c>
    </row>
    <row r="112" spans="1:4" ht="63.75" customHeight="1">
      <c r="A112" s="21" t="s">
        <v>184</v>
      </c>
      <c r="B112" s="9" t="s">
        <v>185</v>
      </c>
      <c r="C112" s="74">
        <v>20</v>
      </c>
      <c r="D112" s="74">
        <v>20</v>
      </c>
    </row>
    <row r="113" spans="1:4" ht="60.75" customHeight="1">
      <c r="A113" s="21" t="s">
        <v>186</v>
      </c>
      <c r="B113" s="51" t="s">
        <v>187</v>
      </c>
      <c r="C113" s="74">
        <v>5</v>
      </c>
      <c r="D113" s="74">
        <v>5</v>
      </c>
    </row>
    <row r="114" spans="1:4" ht="60.75" customHeight="1">
      <c r="A114" s="21" t="s">
        <v>188</v>
      </c>
      <c r="B114" s="40" t="s">
        <v>189</v>
      </c>
      <c r="C114" s="74">
        <v>500</v>
      </c>
      <c r="D114" s="74">
        <v>500</v>
      </c>
    </row>
    <row r="115" spans="1:4" ht="19.5" customHeight="1">
      <c r="A115" s="20" t="s">
        <v>150</v>
      </c>
      <c r="B115" s="39" t="s">
        <v>151</v>
      </c>
      <c r="C115" s="72">
        <f>SUM(C116)</f>
        <v>0</v>
      </c>
      <c r="D115" s="72">
        <f>SUM(D116)</f>
        <v>0</v>
      </c>
    </row>
    <row r="116" spans="1:4" ht="15" customHeight="1">
      <c r="A116" s="21" t="s">
        <v>152</v>
      </c>
      <c r="B116" s="36" t="s">
        <v>153</v>
      </c>
      <c r="C116" s="74">
        <v>0</v>
      </c>
      <c r="D116" s="74">
        <v>0</v>
      </c>
    </row>
    <row r="117" spans="1:5" ht="14.25" customHeight="1">
      <c r="A117" s="25" t="s">
        <v>52</v>
      </c>
      <c r="B117" s="58" t="s">
        <v>57</v>
      </c>
      <c r="C117" s="75">
        <f>SUM(C118)</f>
        <v>3488173.9999999995</v>
      </c>
      <c r="D117" s="75">
        <f>SUM(D118)</f>
        <v>3333513.9999999995</v>
      </c>
      <c r="E117" s="7"/>
    </row>
    <row r="118" spans="1:5" ht="32.25" customHeight="1">
      <c r="A118" s="26" t="s">
        <v>100</v>
      </c>
      <c r="B118" s="59" t="s">
        <v>101</v>
      </c>
      <c r="C118" s="76">
        <f>SUM(C119,C122,C140,C148)</f>
        <v>3488173.9999999995</v>
      </c>
      <c r="D118" s="76">
        <f>SUM(D119,D122,D140,D148)</f>
        <v>3333513.9999999995</v>
      </c>
      <c r="E118" s="7"/>
    </row>
    <row r="119" spans="1:5" ht="15">
      <c r="A119" s="27" t="s">
        <v>131</v>
      </c>
      <c r="B119" s="60" t="s">
        <v>127</v>
      </c>
      <c r="C119" s="77">
        <f>SUM(C120:C121)</f>
        <v>509252.8</v>
      </c>
      <c r="D119" s="77">
        <f>SUM(D120:D121)</f>
        <v>598637</v>
      </c>
      <c r="E119" s="7"/>
    </row>
    <row r="120" spans="1:5" ht="32.25" customHeight="1">
      <c r="A120" s="28" t="s">
        <v>132</v>
      </c>
      <c r="B120" s="61" t="s">
        <v>192</v>
      </c>
      <c r="C120" s="78">
        <v>509252.8</v>
      </c>
      <c r="D120" s="78">
        <v>598637</v>
      </c>
      <c r="E120" s="7"/>
    </row>
    <row r="121" spans="1:5" ht="30">
      <c r="A121" s="28" t="s">
        <v>133</v>
      </c>
      <c r="B121" s="61" t="s">
        <v>102</v>
      </c>
      <c r="C121" s="78">
        <v>0</v>
      </c>
      <c r="D121" s="78">
        <v>0</v>
      </c>
      <c r="E121" s="7"/>
    </row>
    <row r="122" spans="1:5" ht="30">
      <c r="A122" s="27" t="s">
        <v>134</v>
      </c>
      <c r="B122" s="62" t="s">
        <v>103</v>
      </c>
      <c r="C122" s="77">
        <f>SUM(C123:C139)</f>
        <v>453071.60000000003</v>
      </c>
      <c r="D122" s="77">
        <f>SUM(D123:D139)</f>
        <v>208422.90000000002</v>
      </c>
      <c r="E122" s="7"/>
    </row>
    <row r="123" spans="1:5" ht="58.5" customHeight="1">
      <c r="A123" s="29" t="s">
        <v>273</v>
      </c>
      <c r="B123" s="63" t="s">
        <v>274</v>
      </c>
      <c r="C123" s="78">
        <v>62487</v>
      </c>
      <c r="D123" s="78">
        <v>0</v>
      </c>
      <c r="E123" s="7"/>
    </row>
    <row r="124" spans="1:5" ht="0.75" customHeight="1" hidden="1">
      <c r="A124" s="15" t="s">
        <v>246</v>
      </c>
      <c r="B124" s="12" t="s">
        <v>247</v>
      </c>
      <c r="C124" s="79">
        <v>0</v>
      </c>
      <c r="D124" s="79">
        <v>0</v>
      </c>
      <c r="E124" s="7"/>
    </row>
    <row r="125" spans="1:5" ht="93" customHeight="1" hidden="1">
      <c r="A125" s="28" t="s">
        <v>209</v>
      </c>
      <c r="B125" s="16" t="s">
        <v>266</v>
      </c>
      <c r="C125" s="80">
        <v>0</v>
      </c>
      <c r="D125" s="80">
        <v>0</v>
      </c>
      <c r="E125" s="7"/>
    </row>
    <row r="126" spans="1:5" ht="66.75" customHeight="1" hidden="1">
      <c r="A126" s="15" t="s">
        <v>277</v>
      </c>
      <c r="B126" s="16" t="s">
        <v>278</v>
      </c>
      <c r="C126" s="80">
        <v>0</v>
      </c>
      <c r="D126" s="80">
        <v>0</v>
      </c>
      <c r="E126" s="7"/>
    </row>
    <row r="127" spans="1:5" ht="75" hidden="1">
      <c r="A127" s="28" t="s">
        <v>163</v>
      </c>
      <c r="B127" s="46" t="s">
        <v>164</v>
      </c>
      <c r="C127" s="80">
        <v>0</v>
      </c>
      <c r="D127" s="80">
        <v>0</v>
      </c>
      <c r="E127" s="7"/>
    </row>
    <row r="128" spans="1:5" ht="45">
      <c r="A128" s="29" t="s">
        <v>275</v>
      </c>
      <c r="B128" s="13" t="s">
        <v>276</v>
      </c>
      <c r="C128" s="78">
        <v>56132.8</v>
      </c>
      <c r="D128" s="78">
        <v>40498.8</v>
      </c>
      <c r="E128" s="7"/>
    </row>
    <row r="129" spans="1:5" ht="60">
      <c r="A129" s="15" t="s">
        <v>257</v>
      </c>
      <c r="B129" s="12" t="s">
        <v>258</v>
      </c>
      <c r="C129" s="78">
        <v>1750.3</v>
      </c>
      <c r="D129" s="78">
        <v>2115.7</v>
      </c>
      <c r="E129" s="7"/>
    </row>
    <row r="130" spans="1:5" ht="64.5" customHeight="1">
      <c r="A130" s="30" t="s">
        <v>190</v>
      </c>
      <c r="B130" s="48" t="s">
        <v>279</v>
      </c>
      <c r="C130" s="78">
        <v>45744.8</v>
      </c>
      <c r="D130" s="78">
        <v>45306.8</v>
      </c>
      <c r="E130" s="8"/>
    </row>
    <row r="131" spans="1:5" ht="51.75" customHeight="1">
      <c r="A131" s="28" t="s">
        <v>283</v>
      </c>
      <c r="B131" s="83" t="s">
        <v>284</v>
      </c>
      <c r="C131" s="78">
        <v>0</v>
      </c>
      <c r="D131" s="78">
        <v>0</v>
      </c>
      <c r="E131" s="8"/>
    </row>
    <row r="132" spans="1:5" ht="63.75" customHeight="1">
      <c r="A132" s="28" t="s">
        <v>191</v>
      </c>
      <c r="B132" s="64" t="s">
        <v>280</v>
      </c>
      <c r="C132" s="84">
        <v>899.2</v>
      </c>
      <c r="D132" s="84">
        <v>709.1</v>
      </c>
      <c r="E132" s="8"/>
    </row>
    <row r="133" spans="1:5" ht="29.25" customHeight="1">
      <c r="A133" s="28" t="s">
        <v>135</v>
      </c>
      <c r="B133" s="61" t="s">
        <v>129</v>
      </c>
      <c r="C133" s="78">
        <v>1474.1</v>
      </c>
      <c r="D133" s="78">
        <v>1612.3</v>
      </c>
      <c r="E133" s="8"/>
    </row>
    <row r="134" spans="1:5" ht="30" hidden="1">
      <c r="A134" s="28" t="s">
        <v>218</v>
      </c>
      <c r="B134" s="61" t="s">
        <v>219</v>
      </c>
      <c r="C134" s="78">
        <v>177.9</v>
      </c>
      <c r="D134" s="78">
        <v>182.6</v>
      </c>
      <c r="E134" s="8"/>
    </row>
    <row r="135" spans="1:5" ht="31.5" customHeight="1" hidden="1">
      <c r="A135" s="28" t="s">
        <v>237</v>
      </c>
      <c r="B135" s="64" t="s">
        <v>281</v>
      </c>
      <c r="C135" s="81">
        <v>0</v>
      </c>
      <c r="D135" s="81">
        <v>0</v>
      </c>
      <c r="E135" s="7"/>
    </row>
    <row r="136" spans="1:5" ht="31.5" customHeight="1" hidden="1">
      <c r="A136" s="28" t="s">
        <v>144</v>
      </c>
      <c r="B136" s="64" t="s">
        <v>282</v>
      </c>
      <c r="C136" s="78">
        <v>0</v>
      </c>
      <c r="D136" s="78">
        <v>0</v>
      </c>
      <c r="E136" s="8"/>
    </row>
    <row r="137" spans="1:5" ht="31.5" customHeight="1" hidden="1">
      <c r="A137" s="28" t="s">
        <v>255</v>
      </c>
      <c r="B137" s="47" t="s">
        <v>256</v>
      </c>
      <c r="C137" s="81">
        <v>0</v>
      </c>
      <c r="D137" s="81">
        <v>0</v>
      </c>
      <c r="E137" s="8"/>
    </row>
    <row r="138" spans="1:5" ht="31.5" customHeight="1">
      <c r="A138" s="28" t="s">
        <v>244</v>
      </c>
      <c r="B138" s="64" t="s">
        <v>245</v>
      </c>
      <c r="C138" s="78">
        <v>72383.8</v>
      </c>
      <c r="D138" s="78">
        <v>0</v>
      </c>
      <c r="E138" s="8"/>
    </row>
    <row r="139" spans="1:5" ht="20.25" customHeight="1">
      <c r="A139" s="28" t="s">
        <v>136</v>
      </c>
      <c r="B139" s="61" t="s">
        <v>104</v>
      </c>
      <c r="C139" s="81">
        <v>212021.7</v>
      </c>
      <c r="D139" s="81">
        <v>117997.6</v>
      </c>
      <c r="E139" s="8"/>
    </row>
    <row r="140" spans="1:5" ht="15">
      <c r="A140" s="27" t="s">
        <v>137</v>
      </c>
      <c r="B140" s="60" t="s">
        <v>111</v>
      </c>
      <c r="C140" s="77">
        <f>SUM(C141:C147)</f>
        <v>2467987.6999999997</v>
      </c>
      <c r="D140" s="77">
        <f>SUM(D141:D147)</f>
        <v>2468542.1999999997</v>
      </c>
      <c r="E140" s="7"/>
    </row>
    <row r="141" spans="1:5" ht="30">
      <c r="A141" s="28" t="s">
        <v>138</v>
      </c>
      <c r="B141" s="61" t="s">
        <v>106</v>
      </c>
      <c r="C141" s="81">
        <v>2417690.9</v>
      </c>
      <c r="D141" s="81">
        <v>2417888.5</v>
      </c>
      <c r="E141" s="7"/>
    </row>
    <row r="142" spans="1:5" ht="74.25" customHeight="1">
      <c r="A142" s="28" t="s">
        <v>139</v>
      </c>
      <c r="B142" s="61" t="s">
        <v>110</v>
      </c>
      <c r="C142" s="78">
        <v>33153</v>
      </c>
      <c r="D142" s="78">
        <v>33153</v>
      </c>
      <c r="E142" s="7"/>
    </row>
    <row r="143" spans="1:5" ht="62.25" customHeight="1" hidden="1">
      <c r="A143" s="28" t="s">
        <v>140</v>
      </c>
      <c r="B143" s="61" t="s">
        <v>107</v>
      </c>
      <c r="C143" s="80">
        <v>0</v>
      </c>
      <c r="D143" s="80">
        <v>0</v>
      </c>
      <c r="E143" s="7"/>
    </row>
    <row r="144" spans="1:5" ht="62.25" customHeight="1">
      <c r="A144" s="28" t="s">
        <v>203</v>
      </c>
      <c r="B144" s="65" t="s">
        <v>206</v>
      </c>
      <c r="C144" s="80">
        <v>6.9</v>
      </c>
      <c r="D144" s="80">
        <v>84.3</v>
      </c>
      <c r="E144" s="7"/>
    </row>
    <row r="145" spans="1:5" ht="60.75" customHeight="1">
      <c r="A145" s="28" t="s">
        <v>204</v>
      </c>
      <c r="B145" s="65" t="s">
        <v>207</v>
      </c>
      <c r="C145" s="80">
        <v>6200</v>
      </c>
      <c r="D145" s="80">
        <v>6343.4</v>
      </c>
      <c r="E145" s="7"/>
    </row>
    <row r="146" spans="1:5" ht="63.75" customHeight="1">
      <c r="A146" s="28" t="s">
        <v>205</v>
      </c>
      <c r="B146" s="65" t="s">
        <v>208</v>
      </c>
      <c r="C146" s="80">
        <v>2057.3</v>
      </c>
      <c r="D146" s="80">
        <v>2193.4</v>
      </c>
      <c r="E146" s="7"/>
    </row>
    <row r="147" spans="1:5" ht="30">
      <c r="A147" s="28" t="s">
        <v>141</v>
      </c>
      <c r="B147" s="64" t="s">
        <v>105</v>
      </c>
      <c r="C147" s="78">
        <v>8879.6</v>
      </c>
      <c r="D147" s="78">
        <v>8879.6</v>
      </c>
      <c r="E147" s="7"/>
    </row>
    <row r="148" spans="1:5" ht="15">
      <c r="A148" s="27" t="s">
        <v>142</v>
      </c>
      <c r="B148" s="62" t="s">
        <v>108</v>
      </c>
      <c r="C148" s="77">
        <f>C149+C150</f>
        <v>57861.899999999994</v>
      </c>
      <c r="D148" s="77">
        <f>D149+D150</f>
        <v>57911.899999999994</v>
      </c>
      <c r="E148" s="7"/>
    </row>
    <row r="149" spans="1:5" ht="105">
      <c r="A149" s="28" t="s">
        <v>211</v>
      </c>
      <c r="B149" s="16" t="s">
        <v>267</v>
      </c>
      <c r="C149" s="80">
        <v>45622.1</v>
      </c>
      <c r="D149" s="80">
        <v>45622.1</v>
      </c>
      <c r="E149" s="7"/>
    </row>
    <row r="150" spans="1:5" ht="30">
      <c r="A150" s="28" t="s">
        <v>143</v>
      </c>
      <c r="B150" s="61" t="s">
        <v>109</v>
      </c>
      <c r="C150" s="78">
        <v>12239.8</v>
      </c>
      <c r="D150" s="78">
        <v>12289.8</v>
      </c>
      <c r="E150" s="7"/>
    </row>
    <row r="151" spans="1:5" ht="14.25">
      <c r="A151" s="31"/>
      <c r="B151" s="66" t="s">
        <v>22</v>
      </c>
      <c r="C151" s="82">
        <f>SUM(C12+C117)</f>
        <v>5247988.999999999</v>
      </c>
      <c r="D151" s="82">
        <f>SUM(D12+D117)</f>
        <v>5148936.399999999</v>
      </c>
      <c r="E151" s="7"/>
    </row>
  </sheetData>
  <sheetProtection/>
  <mergeCells count="3">
    <mergeCell ref="A6:C6"/>
    <mergeCell ref="A9:A10"/>
    <mergeCell ref="B9:B10"/>
  </mergeCells>
  <hyperlinks>
    <hyperlink ref="B108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2018-10-17T09:21:26Z</cp:lastPrinted>
  <dcterms:created xsi:type="dcterms:W3CDTF">2008-08-05T09:03:05Z</dcterms:created>
  <dcterms:modified xsi:type="dcterms:W3CDTF">2023-12-13T09:07:01Z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