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2024 год исполнение бюджета\Дума\3з.приложения к пояснительной записке\"/>
    </mc:Choice>
  </mc:AlternateContent>
  <bookViews>
    <workbookView xWindow="0" yWindow="0" windowWidth="21570" windowHeight="9615"/>
  </bookViews>
  <sheets>
    <sheet name="Бюджет_1" sheetId="2" r:id="rId1"/>
  </sheets>
  <definedNames>
    <definedName name="_xlnm.Print_Titles" localSheetId="0">Бюджет_1!$4:$7</definedName>
    <definedName name="_xlnm.Print_Area" localSheetId="0">Бюджет_1!$A$1:$I$34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2" l="1"/>
  <c r="E33" i="2"/>
  <c r="E31" i="2" l="1"/>
  <c r="D31" i="2"/>
  <c r="G13" i="2"/>
  <c r="C33" i="2" l="1"/>
  <c r="C31" i="2"/>
  <c r="F15" i="2"/>
  <c r="G15" i="2"/>
  <c r="G30" i="2" l="1"/>
  <c r="F30" i="2"/>
  <c r="G29" i="2"/>
  <c r="F29" i="2"/>
  <c r="F28" i="2"/>
  <c r="G28" i="2"/>
  <c r="G31" i="2" l="1"/>
  <c r="F31" i="2"/>
  <c r="G9" i="2"/>
  <c r="F14" i="2" l="1"/>
  <c r="F9" i="2" l="1"/>
  <c r="F10" i="2"/>
  <c r="G10" i="2"/>
  <c r="F11" i="2"/>
  <c r="G11" i="2"/>
  <c r="F12" i="2"/>
  <c r="G12" i="2"/>
  <c r="F13" i="2"/>
  <c r="G14" i="2"/>
  <c r="F16" i="2"/>
  <c r="G16" i="2"/>
  <c r="F17" i="2"/>
  <c r="G17" i="2"/>
  <c r="F18" i="2"/>
  <c r="G18" i="2"/>
  <c r="F19" i="2"/>
  <c r="G19" i="2"/>
  <c r="F20" i="2"/>
  <c r="G20" i="2"/>
  <c r="F21" i="2"/>
  <c r="G21" i="2"/>
  <c r="F22" i="2"/>
  <c r="G22" i="2"/>
  <c r="F23" i="2"/>
  <c r="G23" i="2"/>
  <c r="F24" i="2"/>
  <c r="G24" i="2"/>
  <c r="F25" i="2"/>
  <c r="G25" i="2"/>
  <c r="F26" i="2"/>
  <c r="G26" i="2"/>
  <c r="F27" i="2"/>
  <c r="G27" i="2"/>
  <c r="F32" i="2"/>
  <c r="G32" i="2"/>
  <c r="G8" i="2"/>
  <c r="F8" i="2"/>
  <c r="F33" i="2" l="1"/>
  <c r="G33" i="2"/>
</calcChain>
</file>

<file path=xl/sharedStrings.xml><?xml version="1.0" encoding="utf-8"?>
<sst xmlns="http://schemas.openxmlformats.org/spreadsheetml/2006/main" count="57" uniqueCount="57">
  <si>
    <t>Наименование</t>
  </si>
  <si>
    <t>% исполнения к  утвержден-     ному плану года</t>
  </si>
  <si>
    <t>% исполнения к  уточненному плану года</t>
  </si>
  <si>
    <t>40.Непрограммные расходы органов местного самоуправления</t>
  </si>
  <si>
    <t>Всего расходов:</t>
  </si>
  <si>
    <t>Приложение к пояснительной записке</t>
  </si>
  <si>
    <t>Итого расходов на реализацию муниципальных программ:</t>
  </si>
  <si>
    <t>тыс.рублей</t>
  </si>
  <si>
    <t xml:space="preserve">Пояснения по отклонениям, если отклонения составили 5% и более от утвержденного плана на год в ту или другую сторону </t>
  </si>
  <si>
    <t xml:space="preserve">Пояснения по отклонениям, если отклонения составили 5% и более от уточненного плана на год в ту или другую сторону </t>
  </si>
  <si>
    <t>Увеличен объем бюджетных ассигнований на выплату заработной платы и начислений на выплаты по оплате труда в связи с увеличением МРОТ, а также за счет  средств резервного фонда Правительства Тюменской области</t>
  </si>
  <si>
    <t>Уменьшен объем бюджетных ассигнований на поддержку сельскохозяйственного производства</t>
  </si>
  <si>
    <t>Увеличен объем бюджетных ассигнований на реализацию мероприятий по профилактике правонарушений в сфере общественного порядка</t>
  </si>
  <si>
    <t>Увеличен объем бюджетных ассигнований на обеспечение деятельности, оплату труда МКУ "Служба обеспечения", "Управление капитального строительства и жилищно-коммунального комплекса", администрации города</t>
  </si>
  <si>
    <t>Уменьшен объем бюджетных ассигнований по градостроительной деятельности,  в связи с тем, что возникла экономия бюджетных средств при заключении муниципальных контрактов (начальная максимальная цена муниципального контракта была снижена на 46,1%)</t>
  </si>
  <si>
    <t>Исполнено за 2024 год</t>
  </si>
  <si>
    <t>08.0.00.00000;Муниципальная программа "Информационное обеспечение деятельности органов местного самоуправления города Мегиона"</t>
  </si>
  <si>
    <t>01.0.00.00000;Муниципальная программа "Развитие систем гражданской защиты населения города Мегиона"</t>
  </si>
  <si>
    <t>02.0.00.00000;Муниципальная программа  "Улучшение условий и охраны труда в  городе Мегионе"</t>
  </si>
  <si>
    <t>03.0.00.00000;Муниципальная программа "Поддержка и развитие малого и среднего предпринимательства  на территории города Мегиона"</t>
  </si>
  <si>
    <t>04.0.00.00000;Муниципальная программа "Развитие гражданского общества на территории города Мегиона"</t>
  </si>
  <si>
    <t>05.0.00.00000;Муниципальная программа "Управление муниципальными финансами в городе Мегионе"</t>
  </si>
  <si>
    <t>06.0.00.00000;Муниципальная программа  "Культурное пространство в городе Мегионе"</t>
  </si>
  <si>
    <t>07.0.00.00000;Муниципальная программа "Развитие муниципальной службы в городе Мегионе"</t>
  </si>
  <si>
    <t>09.0.00.00000;Муниципальная программа "Развитие физической культуры и спорта, укрепление общественного здоровья в городе Мегионе"</t>
  </si>
  <si>
    <t>10.0.00.00000;Муниципальная программа "Управление муниципальным имуществом города Мегиона"</t>
  </si>
  <si>
    <t>11.0.00.00000;Муниципальная программа "Развитие жилищной сферы на территории города Мегиона"</t>
  </si>
  <si>
    <t>12.0.00.00000;Муниципальная программа "Развитие информационного общества на территории города Мегиона"</t>
  </si>
  <si>
    <t>13.0.00.00000;Муниципальная программа "Развитие транспортной системы города Мегиона"</t>
  </si>
  <si>
    <t>14.0.00.00000; Муниципальная программа "Развитие жилищно-коммунального комплекса и повышение энергетической эффективности в городе Мегионе"</t>
  </si>
  <si>
    <t>15.0.00.00000;Муниципальная программа "Мероприятия в области градостроительной деятельности города Мегиона"</t>
  </si>
  <si>
    <t>16.0.00.00000;Муниципальная программа "Формирование доступной среды для инвалидов и других маломобильных групп населения на территории города Мегиона"</t>
  </si>
  <si>
    <t>17.0.00.00000;Муниципальная программа "Профилактика правонарушений в сфере общественного порядка, незаконного оборота и злоупотребления наркотиками в городе Мегионе"</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</si>
  <si>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t>
  </si>
  <si>
    <t>21.0.00.00000;Муниципальная программа "Развитие экологической безопасности на территории города Мегиона"</t>
  </si>
  <si>
    <t>22.0.00.00000;Муниципальная программа "Развитие муниципального управления"</t>
  </si>
  <si>
    <t>23.0.00.00000;Муниципальная программа "Формирование современной городской среды города Мегиона"</t>
  </si>
  <si>
    <t>25.0.00.00000;Муниципальная программа "Развитие образования"</t>
  </si>
  <si>
    <t>Утвержденный план на 2024 год, утвержден решением Думы города Мегиона от 15.12.2023 №347</t>
  </si>
  <si>
    <t xml:space="preserve">Уточненный план на 2024 год, утвержден решением Думы города Мегиона от 23.12.2024 №428                                                                                                                                                                                                                                                </t>
  </si>
  <si>
    <t xml:space="preserve">Увеличен объем бюджетных ассигнований на выплату заработной платы и начислений на выплаты по оплате труда, а также за счет средств,  направленных на исполнение  наказов избирателей Думы Ханты-Мансийского автономного округа-Югры и средств резервного фонда Правительства Тюменской области </t>
  </si>
  <si>
    <t>24.0.00.00000;Муниципальная программа "Молодежная политика  города Мегиона"</t>
  </si>
  <si>
    <t>Увеличен объем бюджетных ассигнований на выплату заработной платы и начислений на выплаты по оплате труда в связи с увеличением МРОТ, а также за счет  средств резервного фонда Правительства ХМАО -Югры</t>
  </si>
  <si>
    <t>Увеличен объем бюджетных ассигнований на оплату труда работников муниципальных общеобразовательных организаций и образовательных организаций дошкольного образования, не участвующих в реализации основных общеобразовательных программ в соответствии с федеральными государственными образовательными стандартами,  увеличением МРОТ, а также за счет средств направленных на исполнение  наказов избирателей Думы Ханты-Мансийского автономного округа-Югры</t>
  </si>
  <si>
    <t>Увеличен объем бюджетных ассигнований на выплату заработной платы и начислений на выплаты по оплате труда работникам, а также для заключения контрактов на оказание услуг в области телевидения и на печать газеты</t>
  </si>
  <si>
    <t>Уменьшен объем бюджетных ассигнований на реализацию мероприятий, который перераспределен на приоритетные расходы бюджета городского округа</t>
  </si>
  <si>
    <t>Уменьшен объем бюджетных ассигнований путем внутреннего пеерераспределения на первоочередные расходы</t>
  </si>
  <si>
    <t xml:space="preserve">Увеличен объем бюджетных ассигнований на управление муниципальным имуществом (расходы на ремонт муниципального имущества, коммунальные услуги  по пустующим муниципальным квартирам)
</t>
  </si>
  <si>
    <t xml:space="preserve">Увеличен объем бюджетных ассигнований на реализацию мероприятий по обеспечению устойчивого сокращения непригодного для проживания жилищного фонда, переселение граждан из аварийного многоквартирного дома, расположенного по адресу: г.Мегион, ул.Заречная, д. 25/1 </t>
  </si>
  <si>
    <t>Увеличен объем бюджетных ассигнований на содержание и ремонт автомобильных дорог</t>
  </si>
  <si>
    <t>Увеличен объем бюджетных ассигнований на предоставление субсидии на финансовое обеспечение затрат юридическим лицам (за исключением муниципальных учреждений), осуществляющим свою деятельность в сфере тепло-, водоснабжения и водоотведения и оказывающих коммунальные услуги населению города Мегиона, связанных с погашением задолженности за потребленные топливно-энергетические ресурсы</t>
  </si>
  <si>
    <t xml:space="preserve">Увеличен объем бюджетных ассигнований на реализацию мероприятий по ликвидации несанкционированных свалок </t>
  </si>
  <si>
    <t>Сложилась экономия бюджетных ассигнований по результатам проведённых аукционов на ликвидацию мест несанкционированных свалок</t>
  </si>
  <si>
    <t>Увеличен объем бюджетных ассигнований на реализацию инициативных проектов, на благоустройство набережной зоны на берегу р.Мега, городской площади пгт. Высокий, установку туалетного модуля на объекте "Парк на берегу р.Мега ("Мега.Парк"),приобретение топиарных фигур</t>
  </si>
  <si>
    <t>Увеличен объем бюджетных ассигнований на оплату исполнительных документов, предписаний надзорных органов, на проведение муниципальных выборов, на предоставление единовременной денежной выплаты гражданам, заключившим контракт о прохождении военной службы в Вооруженных Силах Российской Федерации, направленных для выполнения задач в ходе специальной военной операции</t>
  </si>
  <si>
    <t>Сведения о фактически произведенных расходах на реализацию муниципальных программ и непрограммных направлений деятельности городского округа Мегион Ханты-Мансийского  автономного округа - Югры за 2024 год в сравнении с первоначально утвержденными  решением Думы города Мегиона о бюджете  значениями и с уточненными значениями с учетом внесенных изменений</t>
  </si>
  <si>
    <t xml:space="preserve">Уменьшен объем бюджетных ассигнований на реализацию мероприятий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связи со сложившейся экономией по программным мероприятиям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</si>
</sst>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Red]\-#,##0.0;0.0"/>
    <numFmt numFmtId="165" formatCode="00.0.00.00000"/>
    <numFmt numFmtId="166" formatCode="#,##0.0"/>
    <numFmt numFmtId="167" formatCode="#,##0.00;[Red]\-#,##0.00;0.00"/>
    <numFmt numFmtId="168" formatCode="#,##0.0_ ;[Red]\-#,##0.0\ "/>
  </numFmts>
  <fonts count="14" x14ac:knownFonts="1">
    <font>
      <sz val="11"/>
      <color theme="1"/>
      <name val="Calibri"/>
      <family val="2"/>
      <charset val="204"/>
      <scheme val="minor"/>
    </font>
    <font>
      <sz val="10"/>
      <name val="Arial"/>
      <family val="2"/>
      <charset val="204"/>
    </font>
    <font>
      <b/>
      <sz val="10"/>
      <name val="Times New Roman"/>
      <family val="1"/>
      <charset val="204"/>
    </font>
    <font>
      <sz val="12"/>
      <name val="Times New Roman"/>
      <family val="1"/>
      <charset val="204"/>
    </font>
    <font>
      <sz val="9"/>
      <name val="Times New Roman"/>
      <family val="1"/>
      <charset val="204"/>
    </font>
    <font>
      <sz val="9"/>
      <color theme="1"/>
      <name val="Times New Roman"/>
      <family val="1"/>
      <charset val="204"/>
    </font>
    <font>
      <sz val="12"/>
      <color theme="1"/>
      <name val="Times New Roman"/>
      <family val="1"/>
      <charset val="204"/>
    </font>
    <font>
      <sz val="10"/>
      <name val="Arial"/>
      <family val="2"/>
      <charset val="204"/>
    </font>
    <font>
      <sz val="8"/>
      <name val="Times New Roman"/>
      <family val="1"/>
      <charset val="204"/>
    </font>
    <font>
      <sz val="11"/>
      <color theme="1"/>
      <name val="Times New Roman"/>
      <family val="1"/>
      <charset val="204"/>
    </font>
    <font>
      <b/>
      <sz val="8"/>
      <name val="Times New Roman"/>
      <family val="1"/>
      <charset val="204"/>
    </font>
    <font>
      <sz val="10"/>
      <name val="Times New Roman"/>
      <family val="1"/>
      <charset val="204"/>
    </font>
    <font>
      <sz val="10"/>
      <name val="Arial"/>
      <family val="2"/>
      <charset val="204"/>
    </font>
    <font>
      <sz val="10"/>
      <name val="Arial"/>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12" fillId="0" borderId="0"/>
    <xf numFmtId="0" fontId="13" fillId="0" borderId="0"/>
  </cellStyleXfs>
  <cellXfs count="53">
    <xf numFmtId="0" fontId="0" fillId="0" borderId="0" xfId="0"/>
    <xf numFmtId="0" fontId="1" fillId="2" borderId="0" xfId="1" applyFill="1" applyProtection="1">
      <protection hidden="1"/>
    </xf>
    <xf numFmtId="0" fontId="1" fillId="2" borderId="0" xfId="1" applyFill="1"/>
    <xf numFmtId="0" fontId="1" fillId="2" borderId="0" xfId="1" applyFill="1" applyBorder="1" applyProtection="1">
      <protection hidden="1"/>
    </xf>
    <xf numFmtId="0" fontId="1" fillId="2" borderId="0" xfId="1" applyNumberFormat="1" applyFont="1" applyFill="1" applyAlignment="1" applyProtection="1">
      <protection hidden="1"/>
    </xf>
    <xf numFmtId="0" fontId="1" fillId="2" borderId="0" xfId="1" applyNumberFormat="1" applyFont="1" applyFill="1" applyBorder="1" applyAlignment="1" applyProtection="1">
      <protection hidden="1"/>
    </xf>
    <xf numFmtId="0" fontId="3" fillId="2" borderId="0" xfId="1" applyFont="1" applyFill="1" applyAlignment="1">
      <alignment horizontal="right"/>
    </xf>
    <xf numFmtId="0" fontId="1" fillId="0" borderId="0" xfId="1" applyFill="1"/>
    <xf numFmtId="0" fontId="1" fillId="0" borderId="0" xfId="1" applyFill="1" applyBorder="1" applyProtection="1">
      <protection hidden="1"/>
    </xf>
    <xf numFmtId="166" fontId="2" fillId="0" borderId="1" xfId="1" applyNumberFormat="1" applyFont="1" applyFill="1" applyBorder="1" applyAlignment="1" applyProtection="1">
      <alignment horizontal="center" vertical="center"/>
      <protection hidden="1"/>
    </xf>
    <xf numFmtId="168" fontId="11" fillId="0" borderId="1" xfId="1" applyNumberFormat="1" applyFont="1" applyFill="1" applyBorder="1" applyAlignment="1" applyProtection="1">
      <alignment horizontal="right" vertical="center"/>
      <protection hidden="1"/>
    </xf>
    <xf numFmtId="164" fontId="11" fillId="0" borderId="1" xfId="1" applyNumberFormat="1" applyFont="1" applyFill="1" applyBorder="1" applyAlignment="1" applyProtection="1">
      <alignment horizontal="right" vertical="center"/>
      <protection hidden="1"/>
    </xf>
    <xf numFmtId="166" fontId="11" fillId="0" borderId="1" xfId="2" applyNumberFormat="1" applyFont="1" applyFill="1" applyBorder="1" applyAlignment="1" applyProtection="1">
      <alignment horizontal="center" vertical="center" wrapText="1"/>
      <protection hidden="1"/>
    </xf>
    <xf numFmtId="166" fontId="2" fillId="0" borderId="1" xfId="2" applyNumberFormat="1" applyFont="1" applyFill="1" applyBorder="1" applyAlignment="1" applyProtection="1">
      <alignment horizontal="center" vertical="center" wrapText="1"/>
      <protection hidden="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4" fillId="0" borderId="1" xfId="1" applyFont="1" applyFill="1" applyBorder="1" applyAlignment="1" applyProtection="1">
      <alignment vertical="center" wrapText="1"/>
      <protection hidden="1"/>
    </xf>
    <xf numFmtId="167" fontId="4" fillId="0" borderId="1" xfId="1" applyNumberFormat="1" applyFont="1" applyFill="1" applyBorder="1" applyAlignment="1" applyProtection="1">
      <alignment horizontal="left" vertical="center" wrapText="1"/>
      <protection hidden="1"/>
    </xf>
    <xf numFmtId="0" fontId="4" fillId="2" borderId="1" xfId="1" applyFont="1" applyFill="1" applyBorder="1" applyAlignment="1" applyProtection="1">
      <alignment vertical="center"/>
      <protection hidden="1"/>
    </xf>
    <xf numFmtId="0" fontId="11" fillId="2" borderId="0" xfId="1" applyFont="1" applyFill="1"/>
    <xf numFmtId="0" fontId="11" fillId="0" borderId="0" xfId="1" applyFont="1" applyFill="1"/>
    <xf numFmtId="0" fontId="11" fillId="2" borderId="0" xfId="1" applyFont="1" applyFill="1" applyProtection="1">
      <protection hidden="1"/>
    </xf>
    <xf numFmtId="0" fontId="11" fillId="0" borderId="0" xfId="1" applyFont="1" applyFill="1" applyProtection="1">
      <protection hidden="1"/>
    </xf>
    <xf numFmtId="0" fontId="11" fillId="0" borderId="0" xfId="1" applyFont="1" applyFill="1" applyAlignment="1">
      <alignment horizontal="right"/>
    </xf>
    <xf numFmtId="0" fontId="11" fillId="2" borderId="0" xfId="1" applyFont="1" applyFill="1" applyBorder="1" applyProtection="1">
      <protection hidden="1"/>
    </xf>
    <xf numFmtId="0" fontId="11" fillId="0" borderId="0" xfId="1" applyFont="1" applyFill="1" applyBorder="1" applyProtection="1">
      <protection hidden="1"/>
    </xf>
    <xf numFmtId="0" fontId="8" fillId="0" borderId="1" xfId="1" applyNumberFormat="1" applyFont="1" applyFill="1" applyBorder="1" applyAlignment="1" applyProtection="1">
      <alignment horizontal="center" vertical="center"/>
      <protection hidden="1"/>
    </xf>
    <xf numFmtId="165" fontId="11" fillId="0" borderId="1" xfId="2" applyNumberFormat="1" applyFont="1" applyFill="1" applyBorder="1" applyAlignment="1" applyProtection="1">
      <alignment vertical="center" wrapText="1"/>
      <protection hidden="1"/>
    </xf>
    <xf numFmtId="164" fontId="11" fillId="0" borderId="1" xfId="2" applyNumberFormat="1" applyFont="1" applyFill="1" applyBorder="1" applyAlignment="1" applyProtection="1">
      <alignment vertical="center"/>
      <protection hidden="1"/>
    </xf>
    <xf numFmtId="164" fontId="11" fillId="0" borderId="1" xfId="3" applyNumberFormat="1" applyFont="1" applyFill="1" applyBorder="1" applyAlignment="1" applyProtection="1">
      <alignment vertical="center"/>
      <protection hidden="1"/>
    </xf>
    <xf numFmtId="0" fontId="4" fillId="0" borderId="1" xfId="1" applyFont="1" applyFill="1" applyBorder="1" applyAlignment="1" applyProtection="1">
      <alignment horizontal="justify"/>
      <protection hidden="1"/>
    </xf>
    <xf numFmtId="0" fontId="11" fillId="0" borderId="1" xfId="1" applyFont="1" applyFill="1" applyBorder="1"/>
    <xf numFmtId="0" fontId="4" fillId="0" borderId="1" xfId="1" applyFont="1" applyFill="1" applyBorder="1" applyAlignment="1">
      <alignment vertical="center" wrapText="1"/>
    </xf>
    <xf numFmtId="164" fontId="11" fillId="0" borderId="1" xfId="0" applyNumberFormat="1" applyFont="1" applyFill="1" applyBorder="1" applyAlignment="1" applyProtection="1">
      <alignment vertical="center"/>
      <protection hidden="1"/>
    </xf>
    <xf numFmtId="164" fontId="11" fillId="0" borderId="1" xfId="2" applyNumberFormat="1" applyFont="1" applyFill="1" applyBorder="1" applyAlignment="1" applyProtection="1">
      <alignment horizontal="right" vertical="center"/>
      <protection hidden="1"/>
    </xf>
    <xf numFmtId="0" fontId="11" fillId="0" borderId="1" xfId="1" applyFont="1" applyFill="1" applyBorder="1" applyAlignment="1">
      <alignment vertical="center"/>
    </xf>
    <xf numFmtId="0" fontId="4" fillId="2" borderId="1" xfId="1" applyFont="1" applyFill="1" applyBorder="1" applyAlignment="1" applyProtection="1">
      <alignment vertical="center" wrapText="1"/>
      <protection hidden="1"/>
    </xf>
    <xf numFmtId="0" fontId="4" fillId="0" borderId="1" xfId="1" applyFont="1" applyFill="1" applyBorder="1" applyAlignment="1">
      <alignment vertical="center"/>
    </xf>
    <xf numFmtId="165" fontId="2" fillId="0" borderId="1" xfId="1" applyNumberFormat="1" applyFont="1" applyFill="1" applyBorder="1" applyAlignment="1" applyProtection="1">
      <alignment vertical="center" wrapText="1"/>
      <protection hidden="1"/>
    </xf>
    <xf numFmtId="165" fontId="11" fillId="0" borderId="1" xfId="1" applyNumberFormat="1" applyFont="1" applyFill="1" applyBorder="1" applyAlignment="1" applyProtection="1">
      <alignment vertical="center" wrapText="1"/>
      <protection hidden="1"/>
    </xf>
    <xf numFmtId="0" fontId="2" fillId="0" borderId="1" xfId="1" applyNumberFormat="1" applyFont="1" applyFill="1" applyBorder="1" applyAlignment="1" applyProtection="1">
      <alignment vertical="center"/>
      <protection hidden="1"/>
    </xf>
    <xf numFmtId="0" fontId="3" fillId="2" borderId="1" xfId="1" applyFont="1" applyFill="1" applyBorder="1" applyProtection="1">
      <protection hidden="1"/>
    </xf>
    <xf numFmtId="0" fontId="4" fillId="0" borderId="1" xfId="1" applyFont="1" applyFill="1" applyBorder="1"/>
    <xf numFmtId="0" fontId="4" fillId="0" borderId="1" xfId="1" applyFont="1" applyFill="1" applyBorder="1" applyAlignment="1">
      <alignment wrapText="1"/>
    </xf>
    <xf numFmtId="0" fontId="10" fillId="0" borderId="1"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9" fillId="0" borderId="1" xfId="0" applyFont="1" applyFill="1" applyBorder="1" applyAlignment="1">
      <alignment horizontal="center" vertical="center" wrapText="1"/>
    </xf>
    <xf numFmtId="0" fontId="3" fillId="0" borderId="0" xfId="1" applyNumberFormat="1" applyFont="1" applyFill="1" applyAlignment="1" applyProtection="1">
      <alignment horizontal="center" wrapText="1"/>
      <protection hidden="1"/>
    </xf>
    <xf numFmtId="0" fontId="6" fillId="0" borderId="0" xfId="0" applyFont="1" applyFill="1" applyAlignment="1">
      <alignment horizontal="center" wrapText="1"/>
    </xf>
    <xf numFmtId="0" fontId="2" fillId="0" borderId="1" xfId="0" applyFont="1" applyFill="1" applyBorder="1" applyAlignment="1">
      <alignment horizontal="center" vertical="center" wrapText="1"/>
    </xf>
    <xf numFmtId="0" fontId="9" fillId="0" borderId="1" xfId="0" applyFont="1" applyFill="1" applyBorder="1" applyAlignment="1">
      <alignment wrapText="1"/>
    </xf>
    <xf numFmtId="0" fontId="2" fillId="2" borderId="1" xfId="0" applyFont="1" applyFill="1" applyBorder="1" applyAlignment="1">
      <alignment horizontal="center" vertical="center" wrapText="1"/>
    </xf>
    <xf numFmtId="0" fontId="9" fillId="2" borderId="1" xfId="0" applyFont="1" applyFill="1" applyBorder="1" applyAlignment="1">
      <alignment wrapText="1"/>
    </xf>
  </cellXfs>
  <cellStyles count="5">
    <cellStyle name="Обычный" xfId="0" builtinId="0"/>
    <cellStyle name="Обычный 2" xfId="1"/>
    <cellStyle name="Обычный 2 2" xfId="2"/>
    <cellStyle name="Обычный 3" xfId="3"/>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tabSelected="1" zoomScaleNormal="100" workbookViewId="0">
      <selection activeCell="H22" sqref="H22"/>
    </sheetView>
  </sheetViews>
  <sheetFormatPr defaultColWidth="9.140625" defaultRowHeight="12.75" outlineLevelRow="1" x14ac:dyDescent="0.2"/>
  <cols>
    <col min="1" max="1" width="2.85546875" style="2" customWidth="1"/>
    <col min="2" max="2" width="78.7109375" style="2" customWidth="1"/>
    <col min="3" max="3" width="16.7109375" style="7" customWidth="1"/>
    <col min="4" max="4" width="14.42578125" style="2" customWidth="1"/>
    <col min="5" max="5" width="13.85546875" style="2" customWidth="1"/>
    <col min="6" max="6" width="13.42578125" style="2" customWidth="1"/>
    <col min="7" max="7" width="15.42578125" style="2" customWidth="1"/>
    <col min="8" max="8" width="40.140625" style="2" customWidth="1"/>
    <col min="9" max="9" width="40.28515625" style="2" customWidth="1"/>
    <col min="10" max="239" width="9.140625" style="2" customWidth="1"/>
    <col min="240" max="16384" width="9.140625" style="2"/>
  </cols>
  <sheetData>
    <row r="1" spans="1:9" ht="22.5" customHeight="1" x14ac:dyDescent="0.25">
      <c r="A1" s="19"/>
      <c r="B1" s="19"/>
      <c r="C1" s="20"/>
      <c r="D1" s="19"/>
      <c r="E1" s="19"/>
      <c r="F1" s="19"/>
      <c r="G1" s="19"/>
      <c r="H1" s="19"/>
      <c r="I1" s="6" t="s">
        <v>5</v>
      </c>
    </row>
    <row r="2" spans="1:9" ht="49.5" customHeight="1" x14ac:dyDescent="0.25">
      <c r="A2" s="21"/>
      <c r="B2" s="47" t="s">
        <v>55</v>
      </c>
      <c r="C2" s="48"/>
      <c r="D2" s="48"/>
      <c r="E2" s="48"/>
      <c r="F2" s="48"/>
      <c r="G2" s="48"/>
      <c r="H2" s="48"/>
      <c r="I2" s="48"/>
    </row>
    <row r="3" spans="1:9" ht="12.75" customHeight="1" x14ac:dyDescent="0.2">
      <c r="A3" s="21"/>
      <c r="B3" s="25"/>
      <c r="C3" s="25"/>
      <c r="D3" s="25"/>
      <c r="E3" s="25"/>
      <c r="F3" s="25"/>
      <c r="G3" s="22"/>
      <c r="H3" s="22"/>
      <c r="I3" s="23" t="s">
        <v>7</v>
      </c>
    </row>
    <row r="4" spans="1:9" ht="37.5" customHeight="1" x14ac:dyDescent="0.2">
      <c r="A4" s="24"/>
      <c r="B4" s="44" t="s">
        <v>0</v>
      </c>
      <c r="C4" s="45" t="s">
        <v>38</v>
      </c>
      <c r="D4" s="45" t="s">
        <v>39</v>
      </c>
      <c r="E4" s="45" t="s">
        <v>15</v>
      </c>
      <c r="F4" s="49" t="s">
        <v>1</v>
      </c>
      <c r="G4" s="49" t="s">
        <v>2</v>
      </c>
      <c r="H4" s="51" t="s">
        <v>8</v>
      </c>
      <c r="I4" s="49" t="s">
        <v>9</v>
      </c>
    </row>
    <row r="5" spans="1:9" ht="11.25" customHeight="1" x14ac:dyDescent="0.2">
      <c r="A5" s="24"/>
      <c r="B5" s="44"/>
      <c r="C5" s="45"/>
      <c r="D5" s="46"/>
      <c r="E5" s="45"/>
      <c r="F5" s="50"/>
      <c r="G5" s="50"/>
      <c r="H5" s="52"/>
      <c r="I5" s="50"/>
    </row>
    <row r="6" spans="1:9" ht="89.25" customHeight="1" x14ac:dyDescent="0.2">
      <c r="A6" s="24"/>
      <c r="B6" s="44"/>
      <c r="C6" s="45"/>
      <c r="D6" s="46"/>
      <c r="E6" s="45"/>
      <c r="F6" s="50"/>
      <c r="G6" s="50"/>
      <c r="H6" s="52"/>
      <c r="I6" s="50"/>
    </row>
    <row r="7" spans="1:9" ht="14.25" customHeight="1" x14ac:dyDescent="0.2">
      <c r="A7" s="24"/>
      <c r="B7" s="26">
        <v>1</v>
      </c>
      <c r="C7" s="26">
        <v>2</v>
      </c>
      <c r="D7" s="26">
        <v>3</v>
      </c>
      <c r="E7" s="26">
        <v>4</v>
      </c>
      <c r="F7" s="26">
        <v>5</v>
      </c>
      <c r="G7" s="26">
        <v>6</v>
      </c>
      <c r="H7" s="26">
        <v>7</v>
      </c>
      <c r="I7" s="26">
        <v>8</v>
      </c>
    </row>
    <row r="8" spans="1:9" ht="35.25" customHeight="1" x14ac:dyDescent="0.2">
      <c r="A8" s="24"/>
      <c r="B8" s="27" t="s">
        <v>17</v>
      </c>
      <c r="C8" s="28">
        <v>49967.7</v>
      </c>
      <c r="D8" s="29">
        <v>51092.6</v>
      </c>
      <c r="E8" s="11">
        <v>50443.199999999997</v>
      </c>
      <c r="F8" s="12">
        <f>SUM(E8/C8)*100</f>
        <v>100.95161474312407</v>
      </c>
      <c r="G8" s="12">
        <f>SUM(E8/D8*100)</f>
        <v>98.728974450311782</v>
      </c>
      <c r="H8" s="30"/>
      <c r="I8" s="31"/>
    </row>
    <row r="9" spans="1:9" ht="25.5" x14ac:dyDescent="0.2">
      <c r="A9" s="24"/>
      <c r="B9" s="27" t="s">
        <v>18</v>
      </c>
      <c r="C9" s="28">
        <v>2668</v>
      </c>
      <c r="D9" s="10">
        <v>2663.8</v>
      </c>
      <c r="E9" s="11">
        <v>2636.5</v>
      </c>
      <c r="F9" s="12">
        <f t="shared" ref="F9:F33" si="0">SUM(E9/C9)*100</f>
        <v>98.819340329835086</v>
      </c>
      <c r="G9" s="12">
        <f t="shared" ref="G9:G33" si="1">SUM(E9/D9*100)</f>
        <v>98.975148284405734</v>
      </c>
      <c r="H9" s="15"/>
      <c r="I9" s="15"/>
    </row>
    <row r="10" spans="1:9" ht="25.5" x14ac:dyDescent="0.2">
      <c r="A10" s="24"/>
      <c r="B10" s="27" t="s">
        <v>19</v>
      </c>
      <c r="C10" s="28">
        <v>22246.5</v>
      </c>
      <c r="D10" s="11">
        <v>17534.7</v>
      </c>
      <c r="E10" s="11">
        <v>17464.3</v>
      </c>
      <c r="F10" s="12">
        <f t="shared" si="0"/>
        <v>78.50358483356932</v>
      </c>
      <c r="G10" s="12">
        <f t="shared" si="1"/>
        <v>99.598510382270575</v>
      </c>
      <c r="H10" s="16" t="s">
        <v>11</v>
      </c>
      <c r="I10" s="32"/>
    </row>
    <row r="11" spans="1:9" ht="92.25" customHeight="1" x14ac:dyDescent="0.2">
      <c r="A11" s="24"/>
      <c r="B11" s="27" t="s">
        <v>20</v>
      </c>
      <c r="C11" s="33">
        <v>6977</v>
      </c>
      <c r="D11" s="34">
        <v>6977</v>
      </c>
      <c r="E11" s="34">
        <v>6972.6</v>
      </c>
      <c r="F11" s="12">
        <f t="shared" si="0"/>
        <v>99.936935645692998</v>
      </c>
      <c r="G11" s="12">
        <f t="shared" si="1"/>
        <v>99.936935645692998</v>
      </c>
      <c r="H11" s="16"/>
      <c r="I11" s="16"/>
    </row>
    <row r="12" spans="1:9" ht="54.75" customHeight="1" x14ac:dyDescent="0.2">
      <c r="A12" s="24"/>
      <c r="B12" s="27" t="s">
        <v>21</v>
      </c>
      <c r="C12" s="33">
        <v>43259.9</v>
      </c>
      <c r="D12" s="34">
        <v>43799</v>
      </c>
      <c r="E12" s="34">
        <v>43387.3</v>
      </c>
      <c r="F12" s="12">
        <f t="shared" si="0"/>
        <v>100.29449906264232</v>
      </c>
      <c r="G12" s="12">
        <f t="shared" si="1"/>
        <v>99.060024201465794</v>
      </c>
      <c r="H12" s="16"/>
      <c r="I12" s="35"/>
    </row>
    <row r="13" spans="1:9" ht="93" customHeight="1" x14ac:dyDescent="0.2">
      <c r="A13" s="24"/>
      <c r="B13" s="27" t="s">
        <v>22</v>
      </c>
      <c r="C13" s="28">
        <v>568446.4</v>
      </c>
      <c r="D13" s="28">
        <v>661918.5</v>
      </c>
      <c r="E13" s="28">
        <v>656558.9</v>
      </c>
      <c r="F13" s="12">
        <f t="shared" si="0"/>
        <v>115.5005819370129</v>
      </c>
      <c r="G13" s="12">
        <f>SUM(E13/D13*100)</f>
        <v>99.190293064780633</v>
      </c>
      <c r="H13" s="16" t="s">
        <v>40</v>
      </c>
      <c r="I13" s="36"/>
    </row>
    <row r="14" spans="1:9" ht="36" x14ac:dyDescent="0.2">
      <c r="A14" s="24"/>
      <c r="B14" s="27" t="s">
        <v>23</v>
      </c>
      <c r="C14" s="28">
        <v>326.5</v>
      </c>
      <c r="D14" s="28">
        <v>278.7</v>
      </c>
      <c r="E14" s="28">
        <v>278.7</v>
      </c>
      <c r="F14" s="12">
        <f>SUM(E14/C14)*100</f>
        <v>85.359877488514542</v>
      </c>
      <c r="G14" s="12">
        <f t="shared" si="1"/>
        <v>100</v>
      </c>
      <c r="H14" s="43" t="s">
        <v>46</v>
      </c>
      <c r="I14" s="37"/>
    </row>
    <row r="15" spans="1:9" ht="60.75" customHeight="1" x14ac:dyDescent="0.2">
      <c r="A15" s="24"/>
      <c r="B15" s="27" t="s">
        <v>16</v>
      </c>
      <c r="C15" s="34">
        <v>26898</v>
      </c>
      <c r="D15" s="28">
        <v>30491.4</v>
      </c>
      <c r="E15" s="28">
        <v>30427.7</v>
      </c>
      <c r="F15" s="12">
        <f t="shared" si="0"/>
        <v>113.12253699159788</v>
      </c>
      <c r="G15" s="12">
        <f t="shared" si="1"/>
        <v>99.791088634828171</v>
      </c>
      <c r="H15" s="43" t="s">
        <v>44</v>
      </c>
      <c r="I15" s="37"/>
    </row>
    <row r="16" spans="1:9" ht="71.25" customHeight="1" x14ac:dyDescent="0.2">
      <c r="A16" s="24"/>
      <c r="B16" s="27" t="s">
        <v>24</v>
      </c>
      <c r="C16" s="28">
        <v>337837.7</v>
      </c>
      <c r="D16" s="28">
        <v>378624.1</v>
      </c>
      <c r="E16" s="28">
        <v>378127.3</v>
      </c>
      <c r="F16" s="12">
        <f t="shared" si="0"/>
        <v>111.92572646569639</v>
      </c>
      <c r="G16" s="12">
        <f t="shared" si="1"/>
        <v>99.868788067109307</v>
      </c>
      <c r="H16" s="16" t="s">
        <v>10</v>
      </c>
      <c r="I16" s="32"/>
    </row>
    <row r="17" spans="1:11" ht="62.25" customHeight="1" x14ac:dyDescent="0.2">
      <c r="A17" s="24"/>
      <c r="B17" s="27" t="s">
        <v>25</v>
      </c>
      <c r="C17" s="33">
        <v>29187</v>
      </c>
      <c r="D17" s="28">
        <v>55192.3</v>
      </c>
      <c r="E17" s="28">
        <v>52557.7</v>
      </c>
      <c r="F17" s="12">
        <f t="shared" si="0"/>
        <v>180.07229245897145</v>
      </c>
      <c r="G17" s="12">
        <f t="shared" si="1"/>
        <v>95.226508045506336</v>
      </c>
      <c r="H17" s="16" t="s">
        <v>47</v>
      </c>
      <c r="I17" s="32"/>
    </row>
    <row r="18" spans="1:11" ht="84" x14ac:dyDescent="0.2">
      <c r="A18" s="24"/>
      <c r="B18" s="27" t="s">
        <v>26</v>
      </c>
      <c r="C18" s="33">
        <v>68364.600000000006</v>
      </c>
      <c r="D18" s="28">
        <v>328922.5</v>
      </c>
      <c r="E18" s="28">
        <v>315154.5</v>
      </c>
      <c r="F18" s="12">
        <f t="shared" si="0"/>
        <v>460.99077592789246</v>
      </c>
      <c r="G18" s="12">
        <f t="shared" si="1"/>
        <v>95.814211554393509</v>
      </c>
      <c r="H18" s="16" t="s">
        <v>48</v>
      </c>
      <c r="I18" s="15"/>
    </row>
    <row r="19" spans="1:11" ht="52.5" customHeight="1" x14ac:dyDescent="0.2">
      <c r="A19" s="24"/>
      <c r="B19" s="27" t="s">
        <v>27</v>
      </c>
      <c r="C19" s="33">
        <v>48759.1</v>
      </c>
      <c r="D19" s="28">
        <v>46384.800000000003</v>
      </c>
      <c r="E19" s="28">
        <v>46284.2</v>
      </c>
      <c r="F19" s="12">
        <f t="shared" si="0"/>
        <v>94.92422952843674</v>
      </c>
      <c r="G19" s="12">
        <f t="shared" si="1"/>
        <v>99.783118607819787</v>
      </c>
      <c r="H19" s="16" t="s">
        <v>45</v>
      </c>
      <c r="I19" s="37"/>
    </row>
    <row r="20" spans="1:11" ht="30" customHeight="1" x14ac:dyDescent="0.2">
      <c r="A20" s="24"/>
      <c r="B20" s="27" t="s">
        <v>28</v>
      </c>
      <c r="C20" s="33">
        <v>359566.7</v>
      </c>
      <c r="D20" s="28">
        <v>399670.8</v>
      </c>
      <c r="E20" s="28">
        <v>392297.8</v>
      </c>
      <c r="F20" s="12">
        <f t="shared" si="0"/>
        <v>109.10292860823874</v>
      </c>
      <c r="G20" s="12">
        <f t="shared" si="1"/>
        <v>98.155231755734974</v>
      </c>
      <c r="H20" s="16" t="s">
        <v>49</v>
      </c>
      <c r="I20" s="32"/>
    </row>
    <row r="21" spans="1:11" ht="108" x14ac:dyDescent="0.2">
      <c r="A21" s="24"/>
      <c r="B21" s="27" t="s">
        <v>29</v>
      </c>
      <c r="C21" s="33">
        <v>285616.59999999998</v>
      </c>
      <c r="D21" s="28">
        <v>606110.6</v>
      </c>
      <c r="E21" s="28">
        <v>585862.9</v>
      </c>
      <c r="F21" s="12">
        <f t="shared" si="0"/>
        <v>205.1221462618069</v>
      </c>
      <c r="G21" s="12">
        <f t="shared" si="1"/>
        <v>96.65940506567614</v>
      </c>
      <c r="H21" s="16" t="s">
        <v>50</v>
      </c>
      <c r="I21" s="32"/>
    </row>
    <row r="22" spans="1:11" ht="81" customHeight="1" x14ac:dyDescent="0.2">
      <c r="A22" s="24"/>
      <c r="B22" s="27" t="s">
        <v>30</v>
      </c>
      <c r="C22" s="33">
        <v>5594</v>
      </c>
      <c r="D22" s="28">
        <v>3767.6</v>
      </c>
      <c r="E22" s="28">
        <v>3762.6</v>
      </c>
      <c r="F22" s="12">
        <f t="shared" si="0"/>
        <v>67.261351447979976</v>
      </c>
      <c r="G22" s="12">
        <f t="shared" si="1"/>
        <v>99.867289521180595</v>
      </c>
      <c r="H22" s="15" t="s">
        <v>14</v>
      </c>
      <c r="I22" s="32"/>
    </row>
    <row r="23" spans="1:11" ht="39.75" customHeight="1" x14ac:dyDescent="0.2">
      <c r="A23" s="24"/>
      <c r="B23" s="27" t="s">
        <v>31</v>
      </c>
      <c r="C23" s="33">
        <v>15325.9</v>
      </c>
      <c r="D23" s="28">
        <v>15785.4</v>
      </c>
      <c r="E23" s="28">
        <v>15494.5</v>
      </c>
      <c r="F23" s="12">
        <f t="shared" si="0"/>
        <v>101.10009852602457</v>
      </c>
      <c r="G23" s="12">
        <f t="shared" si="1"/>
        <v>98.157157880066393</v>
      </c>
      <c r="H23" s="17"/>
      <c r="I23" s="32"/>
    </row>
    <row r="24" spans="1:11" ht="38.25" x14ac:dyDescent="0.2">
      <c r="A24" s="24"/>
      <c r="B24" s="27" t="s">
        <v>32</v>
      </c>
      <c r="C24" s="33">
        <v>757.5</v>
      </c>
      <c r="D24" s="28">
        <v>1051.5</v>
      </c>
      <c r="E24" s="28">
        <v>1051.5</v>
      </c>
      <c r="F24" s="12">
        <f t="shared" si="0"/>
        <v>138.8118811881188</v>
      </c>
      <c r="G24" s="12">
        <f t="shared" si="1"/>
        <v>100</v>
      </c>
      <c r="H24" s="16" t="s">
        <v>12</v>
      </c>
      <c r="I24" s="32"/>
    </row>
    <row r="25" spans="1:11" ht="89.25" customHeight="1" x14ac:dyDescent="0.2">
      <c r="A25" s="24"/>
      <c r="B25" s="27" t="s">
        <v>33</v>
      </c>
      <c r="C25" s="33">
        <v>3034.9</v>
      </c>
      <c r="D25" s="28">
        <v>1263.2</v>
      </c>
      <c r="E25" s="28">
        <v>1263.0999999999999</v>
      </c>
      <c r="F25" s="12">
        <f t="shared" si="0"/>
        <v>41.619163728623676</v>
      </c>
      <c r="G25" s="12">
        <f t="shared" si="1"/>
        <v>99.992083597213409</v>
      </c>
      <c r="H25" s="16" t="s">
        <v>56</v>
      </c>
      <c r="I25" s="32"/>
    </row>
    <row r="26" spans="1:11" ht="36" x14ac:dyDescent="0.2">
      <c r="A26" s="24"/>
      <c r="B26" s="27" t="s">
        <v>34</v>
      </c>
      <c r="C26" s="33">
        <v>8559.9</v>
      </c>
      <c r="D26" s="28">
        <v>14045.6</v>
      </c>
      <c r="E26" s="28">
        <v>11370.8</v>
      </c>
      <c r="F26" s="12">
        <f t="shared" si="0"/>
        <v>132.83800044393041</v>
      </c>
      <c r="G26" s="12">
        <f t="shared" si="1"/>
        <v>80.956313721022937</v>
      </c>
      <c r="H26" s="16" t="s">
        <v>51</v>
      </c>
      <c r="I26" s="16" t="s">
        <v>52</v>
      </c>
    </row>
    <row r="27" spans="1:11" ht="69" customHeight="1" x14ac:dyDescent="0.2">
      <c r="A27" s="24"/>
      <c r="B27" s="27" t="s">
        <v>35</v>
      </c>
      <c r="C27" s="33">
        <v>550421.80000000005</v>
      </c>
      <c r="D27" s="28">
        <v>589349.69999999995</v>
      </c>
      <c r="E27" s="28">
        <v>580678.40000000002</v>
      </c>
      <c r="F27" s="12">
        <f t="shared" si="0"/>
        <v>105.49698431275796</v>
      </c>
      <c r="G27" s="12">
        <f t="shared" si="1"/>
        <v>98.528666426741225</v>
      </c>
      <c r="H27" s="16" t="s">
        <v>13</v>
      </c>
      <c r="I27" s="37"/>
    </row>
    <row r="28" spans="1:11" ht="87.75" customHeight="1" x14ac:dyDescent="0.2">
      <c r="A28" s="24"/>
      <c r="B28" s="27" t="s">
        <v>36</v>
      </c>
      <c r="C28" s="33">
        <v>47983.6</v>
      </c>
      <c r="D28" s="28">
        <v>61129.8</v>
      </c>
      <c r="E28" s="28">
        <v>59353.3</v>
      </c>
      <c r="F28" s="12">
        <f t="shared" si="0"/>
        <v>123.69497078168375</v>
      </c>
      <c r="G28" s="12">
        <f t="shared" si="1"/>
        <v>97.093888741661189</v>
      </c>
      <c r="H28" s="16" t="s">
        <v>53</v>
      </c>
      <c r="I28" s="15"/>
    </row>
    <row r="29" spans="1:11" s="7" customFormat="1" ht="75" customHeight="1" x14ac:dyDescent="0.2">
      <c r="A29" s="25"/>
      <c r="B29" s="27" t="s">
        <v>41</v>
      </c>
      <c r="C29" s="33">
        <v>71783.5</v>
      </c>
      <c r="D29" s="28">
        <v>81420.7</v>
      </c>
      <c r="E29" s="28">
        <v>81079.3</v>
      </c>
      <c r="F29" s="12">
        <f>SUM(E29/C29)*100</f>
        <v>112.94977258004974</v>
      </c>
      <c r="G29" s="12">
        <f>SUM(E29/D29*100)</f>
        <v>99.580696309415188</v>
      </c>
      <c r="H29" s="16" t="s">
        <v>42</v>
      </c>
      <c r="I29" s="15"/>
      <c r="K29" s="14"/>
    </row>
    <row r="30" spans="1:11" s="7" customFormat="1" ht="138.75" customHeight="1" x14ac:dyDescent="0.2">
      <c r="A30" s="8"/>
      <c r="B30" s="27" t="s">
        <v>37</v>
      </c>
      <c r="C30" s="33">
        <v>3083987.9</v>
      </c>
      <c r="D30" s="28">
        <v>3344816.6</v>
      </c>
      <c r="E30" s="28">
        <v>3335774.7</v>
      </c>
      <c r="F30" s="12">
        <f>SUM(E30/C30)*100</f>
        <v>108.16432515834451</v>
      </c>
      <c r="G30" s="12">
        <f>SUM(E30/D30*100)</f>
        <v>99.729674266744553</v>
      </c>
      <c r="H30" s="16" t="s">
        <v>43</v>
      </c>
      <c r="I30" s="37"/>
    </row>
    <row r="31" spans="1:11" ht="23.25" customHeight="1" x14ac:dyDescent="0.2">
      <c r="A31" s="3"/>
      <c r="B31" s="38" t="s">
        <v>6</v>
      </c>
      <c r="C31" s="9">
        <f>C8+C9+C10+C11+C12+C13+C14+C15+C16+C17+C18+C19+C20+C21+C22+C23+C24+C25+C26+C27+C28+C29+C30</f>
        <v>5637570.7000000002</v>
      </c>
      <c r="D31" s="9">
        <f>D8+D9+D10+D11+D12+D13+D14+D15+D16+D17+D18+D19+D20+D21+D22+D23+D24+D25+D26+D27+D28+D29+D30</f>
        <v>6742290.9000000004</v>
      </c>
      <c r="E31" s="9">
        <f>E8+E9+E10+E11+E12+E13+E14+E15+E16+E17+E18+E19+E20+E21+E22+E23+E24+E25+E26+E27+E28+E29+E30</f>
        <v>6668281.7999999998</v>
      </c>
      <c r="F31" s="13">
        <f t="shared" si="0"/>
        <v>118.28289443891143</v>
      </c>
      <c r="G31" s="13">
        <f t="shared" si="1"/>
        <v>98.902315235315626</v>
      </c>
      <c r="H31" s="18"/>
      <c r="I31" s="37"/>
    </row>
    <row r="32" spans="1:11" ht="103.5" customHeight="1" outlineLevel="1" x14ac:dyDescent="0.2">
      <c r="A32" s="3"/>
      <c r="B32" s="39" t="s">
        <v>3</v>
      </c>
      <c r="C32" s="33">
        <v>48080.6</v>
      </c>
      <c r="D32" s="28">
        <v>130406.6</v>
      </c>
      <c r="E32" s="28">
        <v>125664.9</v>
      </c>
      <c r="F32" s="12">
        <f t="shared" si="0"/>
        <v>261.36300295753381</v>
      </c>
      <c r="G32" s="12">
        <f t="shared" si="1"/>
        <v>96.36391102904301</v>
      </c>
      <c r="H32" s="16" t="s">
        <v>54</v>
      </c>
      <c r="I32" s="37"/>
    </row>
    <row r="33" spans="1:9" ht="18.75" customHeight="1" outlineLevel="1" x14ac:dyDescent="0.25">
      <c r="A33" s="5"/>
      <c r="B33" s="40" t="s">
        <v>4</v>
      </c>
      <c r="C33" s="9">
        <f>C31+C32</f>
        <v>5685651.2999999998</v>
      </c>
      <c r="D33" s="9">
        <f>D8+D9+D10+D11+D12+D13+D14+D15+D16+D17+D18+D19+D20+D21+D22+D23+D24+D25+D26+D27+D28+D29+D30+D32</f>
        <v>6872697.5</v>
      </c>
      <c r="E33" s="9">
        <f>E8+E9+E10+E11+E12+E13+E14+E15+E16+E17+E18+E19+E20+E21+E22+E23+E24+E25+E26+E27+E28+E29+E30+E32</f>
        <v>6793946.7000000002</v>
      </c>
      <c r="F33" s="13">
        <f t="shared" si="0"/>
        <v>119.49284860293842</v>
      </c>
      <c r="G33" s="13">
        <f t="shared" si="1"/>
        <v>98.854150062620974</v>
      </c>
      <c r="H33" s="41"/>
      <c r="I33" s="42"/>
    </row>
    <row r="34" spans="1:9" ht="12.75" customHeight="1" x14ac:dyDescent="0.2">
      <c r="A34" s="4"/>
      <c r="B34" s="5"/>
      <c r="C34" s="8"/>
      <c r="D34" s="3"/>
      <c r="E34" s="3"/>
      <c r="F34" s="3"/>
      <c r="G34" s="1"/>
      <c r="H34" s="1"/>
    </row>
  </sheetData>
  <mergeCells count="9">
    <mergeCell ref="B4:B6"/>
    <mergeCell ref="D4:D6"/>
    <mergeCell ref="E4:E6"/>
    <mergeCell ref="B2:I2"/>
    <mergeCell ref="F4:F6"/>
    <mergeCell ref="G4:G6"/>
    <mergeCell ref="H4:H6"/>
    <mergeCell ref="I4:I6"/>
    <mergeCell ref="C4:C6"/>
  </mergeCells>
  <pageMargins left="0.39370078740157483" right="0.39370078740157483" top="0.98425196850393704" bottom="0.19685039370078741" header="0.51181102362204722" footer="0.51181102362204722"/>
  <pageSetup paperSize="9" scale="58" fitToHeight="1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Бюджет_1</vt:lpstr>
      <vt:lpstr>Бюджет_1!Заголовки_для_печати</vt:lpstr>
      <vt:lpstr>Бюджет_1!Область_печати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Пастух Лилия Вазимовна</dc:creator>
  <cp:lastModifiedBy>Сяфукова Эльвира Мягзумовна</cp:lastModifiedBy>
  <cp:lastPrinted>2025-02-26T07:22:51Z</cp:lastPrinted>
  <dcterms:created xsi:type="dcterms:W3CDTF">2019-02-14T06:54:25Z</dcterms:created>
  <dcterms:modified xsi:type="dcterms:W3CDTF">2025-03-21T06:42:23Z</dcterms:modified>
</cp:coreProperties>
</file>