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2022 год исполнение бюджета\ДУМА\3з.приложения к пояснительной записке\"/>
    </mc:Choice>
  </mc:AlternateContent>
  <bookViews>
    <workbookView xWindow="0" yWindow="0" windowWidth="21570" windowHeight="9615"/>
  </bookViews>
  <sheets>
    <sheet name="Бюджет_1" sheetId="2" r:id="rId1"/>
  </sheets>
  <definedNames>
    <definedName name="_xlnm.Print_Titles" localSheetId="0">Бюджет_1!$4:$7</definedName>
    <definedName name="_xlnm.Print_Area" localSheetId="0">Бюджет_1!$A$1:$I$33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G9" i="2" l="1"/>
  <c r="F14" i="2" l="1"/>
  <c r="F9" i="2" l="1"/>
  <c r="F10" i="2"/>
  <c r="G10" i="2"/>
  <c r="F11" i="2"/>
  <c r="G11" i="2"/>
  <c r="F12" i="2"/>
  <c r="G12" i="2"/>
  <c r="F13" i="2"/>
  <c r="G13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1" i="2"/>
  <c r="G31" i="2"/>
  <c r="G8" i="2"/>
  <c r="F8" i="2"/>
  <c r="D32" i="2"/>
  <c r="E30" i="2" l="1"/>
  <c r="C30" i="2"/>
  <c r="C32" i="2" s="1"/>
  <c r="F30" i="2" l="1"/>
  <c r="G30" i="2"/>
  <c r="E32" i="2"/>
  <c r="F32" i="2" l="1"/>
  <c r="G32" i="2"/>
</calcChain>
</file>

<file path=xl/sharedStrings.xml><?xml version="1.0" encoding="utf-8"?>
<sst xmlns="http://schemas.openxmlformats.org/spreadsheetml/2006/main" count="57" uniqueCount="56">
  <si>
    <t>Наименование</t>
  </si>
  <si>
    <t>% исполнения к  утвержден-     ному плану года</t>
  </si>
  <si>
    <t>% исполнения к  уточненному плану года</t>
  </si>
  <si>
    <t>40.Непрограммные расходы органов местного самоуправления</t>
  </si>
  <si>
    <t>Всего расходов:</t>
  </si>
  <si>
    <t>Приложение к пояснительной записке</t>
  </si>
  <si>
    <t>Итого расходов на реализацию муниципальных программ:</t>
  </si>
  <si>
    <t>22.0.00.00000;Муниципальная программа "Развитие муниципального управления на 2019-2025 годы"</t>
  </si>
  <si>
    <t>01.0.00.00000;Муниципальная программа "Развитие систем гражданской защиты населения города Мегиона на 2019-2025 годы"</t>
  </si>
  <si>
    <t>02.0.00.00000;Муниципальная программа  "Улучшение условий и охраны труда в  городе Мегионе на 2019-2025 годы"</t>
  </si>
  <si>
    <t>03.0.00.00000;Муниципальная программа "Поддержка и развитие малого и среднего предпринимательства  на территории города Мегиона на 2019-2025 годы"</t>
  </si>
  <si>
    <t>04.0.00.00000;Муниципальная программа "Развитие гражданского общества на территории города Мегиона  на 2020-2025 годы"</t>
  </si>
  <si>
    <t>05.0.00.00000;Муниципальная программа "Управление муниципальными финансами в городе Мегионе на 2019-2025 годы"</t>
  </si>
  <si>
    <t>06.0.00.00000;Муниципальная программа  "Культурное пространство в городе Мегионе на 2019 -2025 годы"</t>
  </si>
  <si>
    <t>07.0.00.00000;Муниципальная программа "Развитие муниципальной службы в городе Мегионе на 2019-2025 годы"</t>
  </si>
  <si>
    <t>08.0.00.00000;Муниципальная программа "Информационное обеспечение деятельности органов местного самоуправления города Мегиона на 2019-2025 годы"</t>
  </si>
  <si>
    <t>09.0.00.00000;Муниципальная программа "Развитие физической культуры и спорта в городе Мегионе на 2019 -2025 годы"</t>
  </si>
  <si>
    <t>10.0.00.00000;Муниципальная программа "Управление муниципальным имуществом города Мегиона в 2019-2025 годах"</t>
  </si>
  <si>
    <t>11.0.00.00000;Муниципальная программа "Развитие жилищной сферы на территории города Мегиона в 2019-2025 годах"</t>
  </si>
  <si>
    <t>12.0.00.00000;Муниципальная программа "Развитие информационного общества на территории города Мегиона на 2019-2025 годы"</t>
  </si>
  <si>
    <t>13.0.00.00000;Муниципальная программа "Развитие транспортной системы города Мегиона на 2019-2025 годы"</t>
  </si>
  <si>
    <t>14.0.00.00000; 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</si>
  <si>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15.0.00.00000;Муниципальная программа "Мероприятия в области градостроительной деятельности города Мегиона на 2019-2025 годы"</t>
  </si>
  <si>
    <t>16.0.00.00000;Муниципальная программа "Формирование доступной среды для инвалидов и других маломобильных групп населения на территории города Мегиона на 2019-2025 годы"</t>
  </si>
  <si>
    <t>18.0.00.00000;Муниципальная программа "Укрепление межнационального и межконфессионального согласия, профилактика экстремизма и терроризма в городе Мегионе на 2019-2025 годы"</t>
  </si>
  <si>
    <t>20.0.00.00000;Муниципальная программа "Развитие системы образования  и молодежной политики  города Мегиона на 2019-2025 годы"</t>
  </si>
  <si>
    <t>21.0.00.00000;Муниципальная программа "Развитие системы обращения с отходами производства и потребления на территории города Мегиона на 2019-2025 годы"</t>
  </si>
  <si>
    <t>23.0.00.00000;Муниципальная программа "Формирование современной городской среды города Мегиона на 2019-2025 годы"</t>
  </si>
  <si>
    <t>тыс.рублей</t>
  </si>
  <si>
    <t xml:space="preserve">Пояснения по отклонениям, если отклонения составили 5% и более от утвержденного плана на год в ту или другую сторону </t>
  </si>
  <si>
    <t xml:space="preserve">Пояснения по отклонениям, если отклонения составили 5% и более от уточненного плана на год в ту или другую сторону </t>
  </si>
  <si>
    <t>17.0.00.00000;Муниципальная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года"</t>
  </si>
  <si>
    <t>Сведения о фактически произведенных расходах на реализацию муниципальных программ городского округа Мегион Ханты-Мансийского  автономного округа - Югры за 2022 год в сравнении с первоначально утвержденными значениями решением Думы города Мегиона о бюджете и с уточненными значениями с учетом внесенных изменений</t>
  </si>
  <si>
    <t>Утвержденный план на 2022 год, утвержден решением Думы города Мегиона от 03.12.2021 №137</t>
  </si>
  <si>
    <t xml:space="preserve">Уточненный план на 2022 год, утвержден решением Думы города Мегиона от 23.12.2022 №253 (с учетом уведомлений ДФ ХМАО-Югры)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</si>
  <si>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Исполнено за 2022 год</t>
  </si>
  <si>
    <t>Увеличен объем бюджетных ассигнований на организацию и проведение мероприятий в области информатики (приобретение сервера)</t>
  </si>
  <si>
    <t>Увеличен объем бюджетных ассигнований на выплату заработной платы и начислений на выплаты по оплате труда в связи с увеличением МРОТ, а также за счет  средств резервного фонда Правительства Тюменской области</t>
  </si>
  <si>
    <t>Увеличен объем бюджетных ассигнований на выплату заработной платы и начислений на выплаты по оплате труда работникам, а также для заключения контрактов на оказание услуг в области телевидения</t>
  </si>
  <si>
    <t xml:space="preserve">Увеличен объем бюджетных ассигнований на выплату заработной платы и начислений на выплаты по оплате труда ,а также за счет средств,  направленных на исполнение  наказов избирателей Думы Ханты-Мансийского автономного округа-Югры и средств резервного фонда Правительства Тюменской области </t>
  </si>
  <si>
    <t>Увеличен объем бюджетных ассигнований на оплату труда МКУ "Управление гражданской защиты населения"</t>
  </si>
  <si>
    <t>Уменьшен объем 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</si>
  <si>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Увеличен объем бюджетных ассигнований на развитие рыбохозяйственного комплекса</t>
  </si>
  <si>
    <t>Уменьшен объем бюджетных ассигнований по обслуживанию государственного внутреннего и муниципального долга, в связи с невостребованностью</t>
  </si>
  <si>
    <t>Увеличен объем бюджетных ассигнований на обучение муниципальных служащих</t>
  </si>
  <si>
    <t>Увеличен объем бюджетных ассигнований на управление муниципальным имуществом (расходы на паспортизацию, оценку имущества, уплату земельного налога, ремонт муниципального имущества)</t>
  </si>
  <si>
    <t>Невысокий процент исполнения обусловлен частичной оплатой приобретенных квартир, в связи с тем, что по состоянию на 30.12.2022 денежные средства бюджета ХМАО на единый счет бюджета города не поступили</t>
  </si>
  <si>
    <t>Увеличен объем бюджетных ассигнований на содержание и текущий ремонт автомобильных дорог,  проездов, элементов обустройства улично-дорожной сети</t>
  </si>
  <si>
    <t>Увеличен объем бюджетных ассигнований на предоставления субсидии организациям коммунального комплекса в целях оплаты задолженности за потребленные топливно-энергетические ресурсы перед гарантирующими поставщиками, а также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материалов, в целях обеспечения бесперебойной работы в осенне-зимний период</t>
  </si>
  <si>
    <t>Уменьшен объем бюджетных ассигнований по градостроительной деятельности</t>
  </si>
  <si>
    <t>Увеличен объем бюджетных ассигнований на реализацию мероприятий по приспособлению  жилых помещений  с учетом потребностей инвалидов</t>
  </si>
  <si>
    <t xml:space="preserve">Увеличен объем бюджетных ассигнований в целях  ликвидации несанкционированных свалок </t>
  </si>
  <si>
    <t>Увеличен объем бюджетных ассигнований на оплату труда МКУ "Служба обеспечения", "Управление капитального строительства и жилищно-коммунального комплекса"</t>
  </si>
  <si>
    <t>Увеличен объем бюджетных ассигнований на благоустройство  объекта "Парк на берегу р.Мега ("Мега.Парк"), спортивной зоны в районе памятника Первопроходцев города Мегиона, на  строительство, ремонт площадок и установку нового игрового оборудования на детских площадках</t>
  </si>
  <si>
    <t>Оплата производится за фактически выполненные работы, оказанные услуги</t>
  </si>
  <si>
    <t>Увеличен объем бюджетных ассигнований в целях  оплаты исполнительных документов, реализации мероприятий по содействию трудоустройству граждан, на проведение муниципальных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</si>
</sst>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;[Red]\-#,##0.0;0.0"/>
    <numFmt numFmtId="165" formatCode="00.0.00.00000"/>
    <numFmt numFmtId="166" formatCode="#,##0.0"/>
    <numFmt numFmtId="167" formatCode="#,##0.00;[Red]\-#,##0.00;0.00"/>
    <numFmt numFmtId="168" formatCode="#,##0.0_ ;[Red]\-#,##0.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2" fillId="0" borderId="0"/>
  </cellStyleXfs>
  <cellXfs count="58">
    <xf numFmtId="0" fontId="0" fillId="0" borderId="0" xfId="0"/>
    <xf numFmtId="0" fontId="1" fillId="2" borderId="0" xfId="1" applyFill="1" applyProtection="1">
      <protection hidden="1"/>
    </xf>
    <xf numFmtId="0" fontId="1" fillId="2" borderId="0" xfId="1" applyFill="1"/>
    <xf numFmtId="0" fontId="1" fillId="2" borderId="0" xfId="1" applyFill="1" applyBorder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Border="1" applyAlignment="1" applyProtection="1">
      <protection hidden="1"/>
    </xf>
    <xf numFmtId="0" fontId="3" fillId="2" borderId="0" xfId="1" applyFont="1" applyFill="1" applyAlignment="1">
      <alignment horizontal="right"/>
    </xf>
    <xf numFmtId="0" fontId="1" fillId="0" borderId="0" xfId="1" applyFill="1"/>
    <xf numFmtId="0" fontId="1" fillId="0" borderId="0" xfId="1" applyFill="1" applyBorder="1" applyProtection="1">
      <protection hidden="1"/>
    </xf>
    <xf numFmtId="0" fontId="1" fillId="0" borderId="12" xfId="1" applyFill="1" applyBorder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 applyAlignment="1">
      <alignment horizontal="right"/>
    </xf>
    <xf numFmtId="0" fontId="8" fillId="0" borderId="10" xfId="1" applyNumberFormat="1" applyFont="1" applyFill="1" applyBorder="1" applyAlignment="1" applyProtection="1">
      <alignment horizontal="center" vertical="center"/>
      <protection hidden="1"/>
    </xf>
    <xf numFmtId="165" fontId="11" fillId="0" borderId="8" xfId="2" applyNumberFormat="1" applyFont="1" applyFill="1" applyBorder="1" applyAlignment="1" applyProtection="1">
      <alignment vertical="center" wrapText="1"/>
      <protection hidden="1"/>
    </xf>
    <xf numFmtId="164" fontId="11" fillId="0" borderId="15" xfId="2" applyNumberFormat="1" applyFont="1" applyFill="1" applyBorder="1" applyAlignment="1" applyProtection="1">
      <alignment vertical="center"/>
      <protection hidden="1"/>
    </xf>
    <xf numFmtId="165" fontId="11" fillId="0" borderId="5" xfId="2" applyNumberFormat="1" applyFont="1" applyFill="1" applyBorder="1" applyAlignment="1" applyProtection="1">
      <alignment vertical="center" wrapText="1"/>
      <protection hidden="1"/>
    </xf>
    <xf numFmtId="164" fontId="11" fillId="0" borderId="14" xfId="2" applyNumberFormat="1" applyFont="1" applyFill="1" applyBorder="1" applyAlignment="1" applyProtection="1">
      <alignment vertical="center"/>
      <protection hidden="1"/>
    </xf>
    <xf numFmtId="164" fontId="11" fillId="0" borderId="14" xfId="0" applyNumberFormat="1" applyFont="1" applyFill="1" applyBorder="1" applyAlignment="1" applyProtection="1">
      <alignment vertical="center"/>
      <protection hidden="1"/>
    </xf>
    <xf numFmtId="165" fontId="2" fillId="0" borderId="5" xfId="1" applyNumberFormat="1" applyFont="1" applyFill="1" applyBorder="1" applyAlignment="1" applyProtection="1">
      <alignment vertical="center" wrapText="1"/>
      <protection hidden="1"/>
    </xf>
    <xf numFmtId="166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11" fillId="0" borderId="5" xfId="1" applyNumberFormat="1" applyFont="1" applyFill="1" applyBorder="1" applyAlignment="1" applyProtection="1">
      <alignment vertical="center" wrapText="1"/>
      <protection hidden="1"/>
    </xf>
    <xf numFmtId="0" fontId="2" fillId="0" borderId="13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11" fillId="0" borderId="15" xfId="3" applyNumberFormat="1" applyFont="1" applyFill="1" applyBorder="1" applyAlignment="1" applyProtection="1">
      <alignment vertical="center"/>
      <protection hidden="1"/>
    </xf>
    <xf numFmtId="168" fontId="11" fillId="0" borderId="4" xfId="1" applyNumberFormat="1" applyFont="1" applyFill="1" applyBorder="1" applyAlignment="1" applyProtection="1">
      <alignment horizontal="right" vertical="center"/>
      <protection hidden="1"/>
    </xf>
    <xf numFmtId="164" fontId="11" fillId="0" borderId="4" xfId="1" applyNumberFormat="1" applyFont="1" applyFill="1" applyBorder="1" applyAlignment="1" applyProtection="1">
      <alignment horizontal="right" vertical="center"/>
      <protection hidden="1"/>
    </xf>
    <xf numFmtId="164" fontId="11" fillId="0" borderId="14" xfId="2" applyNumberFormat="1" applyFont="1" applyFill="1" applyBorder="1" applyAlignment="1" applyProtection="1">
      <alignment horizontal="right" vertical="center"/>
      <protection hidden="1"/>
    </xf>
    <xf numFmtId="164" fontId="11" fillId="0" borderId="7" xfId="1" applyNumberFormat="1" applyFont="1" applyFill="1" applyBorder="1" applyAlignment="1" applyProtection="1">
      <alignment horizontal="right" vertical="center"/>
      <protection hidden="1"/>
    </xf>
    <xf numFmtId="166" fontId="11" fillId="0" borderId="7" xfId="2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2" applyNumberFormat="1" applyFont="1" applyFill="1" applyBorder="1" applyAlignment="1" applyProtection="1">
      <alignment horizontal="center" vertical="center" wrapText="1"/>
      <protection hidden="1"/>
    </xf>
    <xf numFmtId="166" fontId="2" fillId="0" borderId="4" xfId="2" applyNumberFormat="1" applyFont="1" applyFill="1" applyBorder="1" applyAlignment="1" applyProtection="1">
      <alignment horizontal="center" vertical="center" wrapText="1"/>
      <protection hidden="1"/>
    </xf>
    <xf numFmtId="166" fontId="2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vertical="center" wrapText="1"/>
      <protection hidden="1"/>
    </xf>
    <xf numFmtId="0" fontId="4" fillId="0" borderId="3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4" fillId="0" borderId="3" xfId="1" applyFont="1" applyFill="1" applyBorder="1" applyAlignment="1" applyProtection="1">
      <alignment vertical="center" wrapText="1"/>
      <protection hidden="1"/>
    </xf>
    <xf numFmtId="0" fontId="11" fillId="0" borderId="3" xfId="1" applyFont="1" applyFill="1" applyBorder="1" applyAlignment="1">
      <alignment vertical="center"/>
    </xf>
    <xf numFmtId="0" fontId="4" fillId="0" borderId="0" xfId="1" applyFont="1" applyFill="1" applyBorder="1" applyAlignment="1">
      <alignment wrapText="1"/>
    </xf>
    <xf numFmtId="0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6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wrapText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justify"/>
      <protection hidden="1"/>
    </xf>
    <xf numFmtId="0" fontId="11" fillId="0" borderId="6" xfId="1" applyFont="1" applyFill="1" applyBorder="1"/>
    <xf numFmtId="0" fontId="5" fillId="0" borderId="3" xfId="0" applyFont="1" applyFill="1" applyBorder="1" applyAlignment="1">
      <alignment vertical="center" wrapText="1"/>
    </xf>
    <xf numFmtId="0" fontId="4" fillId="0" borderId="4" xfId="1" applyFont="1" applyFill="1" applyBorder="1" applyAlignment="1">
      <alignment wrapText="1"/>
    </xf>
    <xf numFmtId="167" fontId="4" fillId="0" borderId="4" xfId="1" applyNumberFormat="1" applyFont="1" applyFill="1" applyBorder="1" applyAlignment="1" applyProtection="1">
      <alignment horizontal="left" vertical="center" wrapText="1"/>
      <protection hidden="1"/>
    </xf>
    <xf numFmtId="0" fontId="4" fillId="0" borderId="4" xfId="1" applyFont="1" applyFill="1" applyBorder="1" applyAlignment="1" applyProtection="1">
      <alignment vertical="center"/>
      <protection hidden="1"/>
    </xf>
    <xf numFmtId="0" fontId="3" fillId="0" borderId="2" xfId="1" applyFont="1" applyFill="1" applyBorder="1" applyProtection="1">
      <protection hidden="1"/>
    </xf>
    <xf numFmtId="0" fontId="4" fillId="0" borderId="1" xfId="1" applyFont="1" applyFill="1" applyBorder="1"/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abSelected="1" topLeftCell="A28" zoomScaleNormal="100" workbookViewId="0">
      <selection activeCell="C4" sqref="C4:C6"/>
    </sheetView>
  </sheetViews>
  <sheetFormatPr defaultColWidth="9.140625" defaultRowHeight="12.75" outlineLevelRow="1" x14ac:dyDescent="0.2"/>
  <cols>
    <col min="1" max="1" width="2.85546875" style="2" customWidth="1"/>
    <col min="2" max="2" width="78.7109375" style="2" customWidth="1"/>
    <col min="3" max="3" width="16.7109375" style="7" customWidth="1"/>
    <col min="4" max="4" width="14.42578125" style="2" customWidth="1"/>
    <col min="5" max="5" width="13.85546875" style="2" customWidth="1"/>
    <col min="6" max="6" width="13.42578125" style="2" customWidth="1"/>
    <col min="7" max="7" width="15.42578125" style="2" customWidth="1"/>
    <col min="8" max="8" width="40.140625" style="2" customWidth="1"/>
    <col min="9" max="9" width="40.28515625" style="2" customWidth="1"/>
    <col min="10" max="239" width="9.140625" style="2" customWidth="1"/>
    <col min="240" max="16384" width="9.140625" style="2"/>
  </cols>
  <sheetData>
    <row r="1" spans="1:9" ht="22.5" customHeight="1" x14ac:dyDescent="0.25">
      <c r="I1" s="6" t="s">
        <v>5</v>
      </c>
    </row>
    <row r="2" spans="1:9" ht="49.5" customHeight="1" x14ac:dyDescent="0.25">
      <c r="A2" s="1"/>
      <c r="B2" s="45" t="s">
        <v>32</v>
      </c>
      <c r="C2" s="46"/>
      <c r="D2" s="46"/>
      <c r="E2" s="46"/>
      <c r="F2" s="46"/>
      <c r="G2" s="46"/>
      <c r="H2" s="46"/>
      <c r="I2" s="46"/>
    </row>
    <row r="3" spans="1:9" ht="12.75" customHeight="1" thickBot="1" x14ac:dyDescent="0.25">
      <c r="A3" s="1"/>
      <c r="B3" s="9"/>
      <c r="C3" s="9"/>
      <c r="D3" s="9"/>
      <c r="E3" s="9"/>
      <c r="F3" s="9"/>
      <c r="G3" s="10"/>
      <c r="H3" s="10"/>
      <c r="I3" s="11" t="s">
        <v>28</v>
      </c>
    </row>
    <row r="4" spans="1:9" ht="37.5" customHeight="1" thickBot="1" x14ac:dyDescent="0.25">
      <c r="A4" s="3"/>
      <c r="B4" s="40" t="s">
        <v>0</v>
      </c>
      <c r="C4" s="49" t="s">
        <v>33</v>
      </c>
      <c r="D4" s="42" t="s">
        <v>34</v>
      </c>
      <c r="E4" s="42" t="s">
        <v>35</v>
      </c>
      <c r="F4" s="47" t="s">
        <v>1</v>
      </c>
      <c r="G4" s="47" t="s">
        <v>2</v>
      </c>
      <c r="H4" s="47" t="s">
        <v>29</v>
      </c>
      <c r="I4" s="47" t="s">
        <v>30</v>
      </c>
    </row>
    <row r="5" spans="1:9" ht="11.25" customHeight="1" thickBot="1" x14ac:dyDescent="0.25">
      <c r="A5" s="3"/>
      <c r="B5" s="40"/>
      <c r="C5" s="49"/>
      <c r="D5" s="43"/>
      <c r="E5" s="44"/>
      <c r="F5" s="48"/>
      <c r="G5" s="48"/>
      <c r="H5" s="48"/>
      <c r="I5" s="48"/>
    </row>
    <row r="6" spans="1:9" ht="89.25" customHeight="1" thickBot="1" x14ac:dyDescent="0.25">
      <c r="A6" s="3"/>
      <c r="B6" s="41"/>
      <c r="C6" s="42"/>
      <c r="D6" s="43"/>
      <c r="E6" s="44"/>
      <c r="F6" s="48"/>
      <c r="G6" s="48"/>
      <c r="H6" s="48"/>
      <c r="I6" s="48"/>
    </row>
    <row r="7" spans="1:9" ht="14.25" customHeight="1" thickBot="1" x14ac:dyDescent="0.25">
      <c r="A7" s="3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</row>
    <row r="8" spans="1:9" ht="35.25" customHeight="1" x14ac:dyDescent="0.2">
      <c r="A8" s="3"/>
      <c r="B8" s="13" t="s">
        <v>8</v>
      </c>
      <c r="C8" s="14">
        <v>37492.9</v>
      </c>
      <c r="D8" s="23">
        <v>42001</v>
      </c>
      <c r="E8" s="27">
        <v>39979.800000000003</v>
      </c>
      <c r="F8" s="28">
        <f>SUM(E8/C8)*100</f>
        <v>106.63298917928461</v>
      </c>
      <c r="G8" s="28">
        <f>SUM(E8/D8*100)</f>
        <v>95.187733625389882</v>
      </c>
      <c r="H8" s="50" t="s">
        <v>40</v>
      </c>
      <c r="I8" s="51"/>
    </row>
    <row r="9" spans="1:9" ht="48" x14ac:dyDescent="0.2">
      <c r="A9" s="3"/>
      <c r="B9" s="15" t="s">
        <v>9</v>
      </c>
      <c r="C9" s="16">
        <v>2339.1999999999998</v>
      </c>
      <c r="D9" s="24">
        <v>2259.6999999999998</v>
      </c>
      <c r="E9" s="25">
        <v>2163.3000000000002</v>
      </c>
      <c r="F9" s="29">
        <f t="shared" ref="F9:F32" si="0">SUM(E9/C9)*100</f>
        <v>92.480335157318763</v>
      </c>
      <c r="G9" s="29">
        <f t="shared" ref="G9:G32" si="1">SUM(E9/D9*100)</f>
        <v>95.733946984112947</v>
      </c>
      <c r="H9" s="36" t="s">
        <v>41</v>
      </c>
      <c r="I9" s="52"/>
    </row>
    <row r="10" spans="1:9" ht="25.5" x14ac:dyDescent="0.2">
      <c r="A10" s="3"/>
      <c r="B10" s="15" t="s">
        <v>10</v>
      </c>
      <c r="C10" s="16">
        <v>10090.4</v>
      </c>
      <c r="D10" s="25">
        <v>13353.6</v>
      </c>
      <c r="E10" s="25">
        <v>13248.5</v>
      </c>
      <c r="F10" s="29">
        <f t="shared" si="0"/>
        <v>131.29806548798859</v>
      </c>
      <c r="G10" s="29">
        <f t="shared" si="1"/>
        <v>99.212946321591176</v>
      </c>
      <c r="H10" s="32" t="s">
        <v>42</v>
      </c>
      <c r="I10" s="33"/>
    </row>
    <row r="11" spans="1:9" ht="25.5" x14ac:dyDescent="0.2">
      <c r="A11" s="3"/>
      <c r="B11" s="15" t="s">
        <v>11</v>
      </c>
      <c r="C11" s="17">
        <v>5030</v>
      </c>
      <c r="D11" s="26">
        <v>5095</v>
      </c>
      <c r="E11" s="26">
        <v>5010</v>
      </c>
      <c r="F11" s="29">
        <f t="shared" si="0"/>
        <v>99.602385685884684</v>
      </c>
      <c r="G11" s="29">
        <f t="shared" si="1"/>
        <v>98.331697742885183</v>
      </c>
      <c r="H11" s="32"/>
      <c r="I11" s="37"/>
    </row>
    <row r="12" spans="1:9" ht="48" x14ac:dyDescent="0.2">
      <c r="A12" s="3"/>
      <c r="B12" s="15" t="s">
        <v>12</v>
      </c>
      <c r="C12" s="17">
        <v>40754.6</v>
      </c>
      <c r="D12" s="26">
        <v>38098.199999999997</v>
      </c>
      <c r="E12" s="26">
        <v>37617.699999999997</v>
      </c>
      <c r="F12" s="29">
        <f t="shared" si="0"/>
        <v>92.302954758481249</v>
      </c>
      <c r="G12" s="29">
        <f t="shared" si="1"/>
        <v>98.738785559422766</v>
      </c>
      <c r="H12" s="32" t="s">
        <v>43</v>
      </c>
      <c r="I12" s="38"/>
    </row>
    <row r="13" spans="1:9" ht="93" customHeight="1" x14ac:dyDescent="0.2">
      <c r="A13" s="3"/>
      <c r="B13" s="15" t="s">
        <v>13</v>
      </c>
      <c r="C13" s="16">
        <v>455568.6</v>
      </c>
      <c r="D13" s="16">
        <v>518645.6</v>
      </c>
      <c r="E13" s="16">
        <v>482600.6</v>
      </c>
      <c r="F13" s="29">
        <f t="shared" si="0"/>
        <v>105.93368375256766</v>
      </c>
      <c r="G13" s="29">
        <f t="shared" si="1"/>
        <v>93.050167590354576</v>
      </c>
      <c r="H13" s="32" t="s">
        <v>39</v>
      </c>
      <c r="I13" s="37" t="s">
        <v>54</v>
      </c>
    </row>
    <row r="14" spans="1:9" ht="25.5" x14ac:dyDescent="0.2">
      <c r="A14" s="3"/>
      <c r="B14" s="15" t="s">
        <v>14</v>
      </c>
      <c r="C14" s="16">
        <v>150</v>
      </c>
      <c r="D14" s="16">
        <v>227.5</v>
      </c>
      <c r="E14" s="16">
        <v>227.2</v>
      </c>
      <c r="F14" s="29">
        <f>SUM(E14/C14)*100</f>
        <v>151.46666666666667</v>
      </c>
      <c r="G14" s="29">
        <f t="shared" si="1"/>
        <v>99.868131868131854</v>
      </c>
      <c r="H14" s="53" t="s">
        <v>44</v>
      </c>
      <c r="I14" s="34"/>
    </row>
    <row r="15" spans="1:9" ht="60.75" customHeight="1" x14ac:dyDescent="0.2">
      <c r="A15" s="3"/>
      <c r="B15" s="15" t="s">
        <v>15</v>
      </c>
      <c r="C15" s="16">
        <v>22049.200000000001</v>
      </c>
      <c r="D15" s="16">
        <v>25701.7</v>
      </c>
      <c r="E15" s="16">
        <v>24597.599999999999</v>
      </c>
      <c r="F15" s="29">
        <f t="shared" si="0"/>
        <v>111.55778894472361</v>
      </c>
      <c r="G15" s="29">
        <f t="shared" si="1"/>
        <v>95.704175210200091</v>
      </c>
      <c r="H15" s="39" t="s">
        <v>38</v>
      </c>
      <c r="I15" s="34"/>
    </row>
    <row r="16" spans="1:9" ht="136.5" customHeight="1" x14ac:dyDescent="0.2">
      <c r="A16" s="3"/>
      <c r="B16" s="15" t="s">
        <v>16</v>
      </c>
      <c r="C16" s="16">
        <v>256334.6</v>
      </c>
      <c r="D16" s="16">
        <v>285272.2</v>
      </c>
      <c r="E16" s="16">
        <v>273805.09999999998</v>
      </c>
      <c r="F16" s="29">
        <f t="shared" si="0"/>
        <v>106.81550598319538</v>
      </c>
      <c r="G16" s="29">
        <f t="shared" si="1"/>
        <v>95.980295310934594</v>
      </c>
      <c r="H16" s="32" t="s">
        <v>37</v>
      </c>
      <c r="I16" s="33"/>
    </row>
    <row r="17" spans="1:9" ht="60" x14ac:dyDescent="0.2">
      <c r="A17" s="3"/>
      <c r="B17" s="15" t="s">
        <v>17</v>
      </c>
      <c r="C17" s="17">
        <v>10000</v>
      </c>
      <c r="D17" s="16">
        <v>17836.5</v>
      </c>
      <c r="E17" s="16">
        <v>17454.3</v>
      </c>
      <c r="F17" s="29">
        <f t="shared" si="0"/>
        <v>174.54300000000001</v>
      </c>
      <c r="G17" s="29">
        <f t="shared" si="1"/>
        <v>97.857202926583128</v>
      </c>
      <c r="H17" s="32" t="s">
        <v>45</v>
      </c>
      <c r="I17" s="33"/>
    </row>
    <row r="18" spans="1:9" ht="60" x14ac:dyDescent="0.2">
      <c r="A18" s="3"/>
      <c r="B18" s="15" t="s">
        <v>18</v>
      </c>
      <c r="C18" s="17">
        <v>821696.2</v>
      </c>
      <c r="D18" s="16">
        <v>1134008.3</v>
      </c>
      <c r="E18" s="16">
        <v>804981.3</v>
      </c>
      <c r="F18" s="29">
        <f t="shared" si="0"/>
        <v>97.965805366995752</v>
      </c>
      <c r="G18" s="29">
        <f t="shared" si="1"/>
        <v>70.985485732335476</v>
      </c>
      <c r="H18" s="32"/>
      <c r="I18" s="52" t="s">
        <v>46</v>
      </c>
    </row>
    <row r="19" spans="1:9" ht="63" customHeight="1" x14ac:dyDescent="0.2">
      <c r="A19" s="3"/>
      <c r="B19" s="15" t="s">
        <v>19</v>
      </c>
      <c r="C19" s="17">
        <v>32466.3</v>
      </c>
      <c r="D19" s="16">
        <v>35968.699999999997</v>
      </c>
      <c r="E19" s="16">
        <v>34866.300000000003</v>
      </c>
      <c r="F19" s="29">
        <f t="shared" si="0"/>
        <v>107.39228061097201</v>
      </c>
      <c r="G19" s="29">
        <f t="shared" si="1"/>
        <v>96.935113028827857</v>
      </c>
      <c r="H19" s="32" t="s">
        <v>36</v>
      </c>
      <c r="I19" s="34"/>
    </row>
    <row r="20" spans="1:9" ht="48" x14ac:dyDescent="0.2">
      <c r="A20" s="3"/>
      <c r="B20" s="15" t="s">
        <v>20</v>
      </c>
      <c r="C20" s="17">
        <v>171719</v>
      </c>
      <c r="D20" s="16">
        <v>206931.9</v>
      </c>
      <c r="E20" s="16">
        <v>201264.9</v>
      </c>
      <c r="F20" s="29">
        <f t="shared" si="0"/>
        <v>117.20595857185285</v>
      </c>
      <c r="G20" s="29">
        <f t="shared" si="1"/>
        <v>97.26141788675406</v>
      </c>
      <c r="H20" s="32" t="s">
        <v>47</v>
      </c>
      <c r="I20" s="33"/>
    </row>
    <row r="21" spans="1:9" ht="132" x14ac:dyDescent="0.2">
      <c r="A21" s="3"/>
      <c r="B21" s="15" t="s">
        <v>21</v>
      </c>
      <c r="C21" s="17">
        <v>44168.1</v>
      </c>
      <c r="D21" s="16">
        <v>335923.5</v>
      </c>
      <c r="E21" s="16">
        <v>332889.8</v>
      </c>
      <c r="F21" s="29">
        <f t="shared" si="0"/>
        <v>753.68829539871535</v>
      </c>
      <c r="G21" s="29">
        <f t="shared" si="1"/>
        <v>99.096907480423368</v>
      </c>
      <c r="H21" s="32" t="s">
        <v>48</v>
      </c>
      <c r="I21" s="33"/>
    </row>
    <row r="22" spans="1:9" ht="34.5" customHeight="1" x14ac:dyDescent="0.2">
      <c r="A22" s="3"/>
      <c r="B22" s="15" t="s">
        <v>22</v>
      </c>
      <c r="C22" s="17">
        <v>3514.1</v>
      </c>
      <c r="D22" s="16">
        <v>1800</v>
      </c>
      <c r="E22" s="16">
        <v>1800</v>
      </c>
      <c r="F22" s="29">
        <f t="shared" si="0"/>
        <v>51.222219060356842</v>
      </c>
      <c r="G22" s="29">
        <f t="shared" si="1"/>
        <v>100</v>
      </c>
      <c r="H22" s="36" t="s">
        <v>49</v>
      </c>
      <c r="I22" s="33"/>
    </row>
    <row r="23" spans="1:9" ht="39.75" customHeight="1" x14ac:dyDescent="0.2">
      <c r="A23" s="3"/>
      <c r="B23" s="15" t="s">
        <v>23</v>
      </c>
      <c r="C23" s="17">
        <v>1446</v>
      </c>
      <c r="D23" s="16">
        <v>4614.3999999999996</v>
      </c>
      <c r="E23" s="16">
        <v>4582.1000000000004</v>
      </c>
      <c r="F23" s="29">
        <f t="shared" si="0"/>
        <v>316.88105117565703</v>
      </c>
      <c r="G23" s="29">
        <f t="shared" si="1"/>
        <v>99.300017337031917</v>
      </c>
      <c r="H23" s="54" t="s">
        <v>50</v>
      </c>
      <c r="I23" s="35"/>
    </row>
    <row r="24" spans="1:9" ht="38.25" x14ac:dyDescent="0.2">
      <c r="A24" s="3"/>
      <c r="B24" s="15" t="s">
        <v>31</v>
      </c>
      <c r="C24" s="17">
        <v>2328.1999999999998</v>
      </c>
      <c r="D24" s="16">
        <v>2328.1999999999998</v>
      </c>
      <c r="E24" s="16">
        <v>2309.9</v>
      </c>
      <c r="F24" s="29">
        <f t="shared" si="0"/>
        <v>99.213985052830523</v>
      </c>
      <c r="G24" s="29">
        <f t="shared" si="1"/>
        <v>99.213985052830523</v>
      </c>
      <c r="H24" s="32"/>
      <c r="I24" s="33"/>
    </row>
    <row r="25" spans="1:9" ht="38.25" x14ac:dyDescent="0.2">
      <c r="A25" s="3"/>
      <c r="B25" s="15" t="s">
        <v>24</v>
      </c>
      <c r="C25" s="17">
        <v>1400</v>
      </c>
      <c r="D25" s="16">
        <v>1399.8</v>
      </c>
      <c r="E25" s="16">
        <v>1369.9</v>
      </c>
      <c r="F25" s="29">
        <f t="shared" si="0"/>
        <v>97.850000000000009</v>
      </c>
      <c r="G25" s="29">
        <f t="shared" si="1"/>
        <v>97.863980568652678</v>
      </c>
      <c r="H25" s="32"/>
      <c r="I25" s="33"/>
    </row>
    <row r="26" spans="1:9" ht="33.75" customHeight="1" x14ac:dyDescent="0.2">
      <c r="A26" s="3"/>
      <c r="B26" s="15" t="s">
        <v>25</v>
      </c>
      <c r="C26" s="17">
        <v>2521499</v>
      </c>
      <c r="D26" s="16">
        <v>2688253.7</v>
      </c>
      <c r="E26" s="16">
        <v>2643768.2000000002</v>
      </c>
      <c r="F26" s="29">
        <f t="shared" si="0"/>
        <v>104.84906795521236</v>
      </c>
      <c r="G26" s="29">
        <f t="shared" si="1"/>
        <v>98.345189667180605</v>
      </c>
      <c r="H26" s="32"/>
      <c r="I26" s="34"/>
    </row>
    <row r="27" spans="1:9" ht="25.5" x14ac:dyDescent="0.2">
      <c r="A27" s="3"/>
      <c r="B27" s="15" t="s">
        <v>26</v>
      </c>
      <c r="C27" s="17">
        <v>3128.1</v>
      </c>
      <c r="D27" s="16">
        <v>5571.1</v>
      </c>
      <c r="E27" s="16">
        <v>5571.1</v>
      </c>
      <c r="F27" s="29">
        <f t="shared" si="0"/>
        <v>178.09852626194817</v>
      </c>
      <c r="G27" s="29">
        <f t="shared" si="1"/>
        <v>100</v>
      </c>
      <c r="H27" s="32" t="s">
        <v>51</v>
      </c>
      <c r="I27" s="34"/>
    </row>
    <row r="28" spans="1:9" ht="48" x14ac:dyDescent="0.2">
      <c r="A28" s="3"/>
      <c r="B28" s="15" t="s">
        <v>7</v>
      </c>
      <c r="C28" s="17">
        <v>515555.1</v>
      </c>
      <c r="D28" s="16">
        <v>566807.19999999995</v>
      </c>
      <c r="E28" s="16">
        <v>550271.30000000005</v>
      </c>
      <c r="F28" s="29">
        <f t="shared" si="0"/>
        <v>106.73375163973746</v>
      </c>
      <c r="G28" s="29">
        <f t="shared" si="1"/>
        <v>97.082623509369697</v>
      </c>
      <c r="H28" s="32" t="s">
        <v>52</v>
      </c>
      <c r="I28" s="34"/>
    </row>
    <row r="29" spans="1:9" ht="81" customHeight="1" x14ac:dyDescent="0.2">
      <c r="A29" s="3"/>
      <c r="B29" s="15" t="s">
        <v>27</v>
      </c>
      <c r="C29" s="17">
        <v>115913.4</v>
      </c>
      <c r="D29" s="16">
        <v>194230.39999999999</v>
      </c>
      <c r="E29" s="16">
        <v>176447</v>
      </c>
      <c r="F29" s="29">
        <f t="shared" si="0"/>
        <v>152.22312519518883</v>
      </c>
      <c r="G29" s="29">
        <f t="shared" si="1"/>
        <v>90.844172693872849</v>
      </c>
      <c r="H29" s="32" t="s">
        <v>53</v>
      </c>
      <c r="I29" s="52" t="s">
        <v>54</v>
      </c>
    </row>
    <row r="30" spans="1:9" ht="21.75" customHeight="1" x14ac:dyDescent="0.2">
      <c r="A30" s="3"/>
      <c r="B30" s="18" t="s">
        <v>6</v>
      </c>
      <c r="C30" s="19">
        <f>SUM(C8:C29)</f>
        <v>5074643</v>
      </c>
      <c r="D30" s="19">
        <f>D8+D9+D10+D11+D12+D13+D14+D15+D16+D17+D18+D19+D20+D21+D22+D23+D24+D25+D26+D27+D28+D29</f>
        <v>6126328.2000000002</v>
      </c>
      <c r="E30" s="19">
        <f t="shared" ref="E30" si="2">SUM(E8:E29)</f>
        <v>5656825.8999999994</v>
      </c>
      <c r="F30" s="30">
        <f t="shared" si="0"/>
        <v>111.47239125983836</v>
      </c>
      <c r="G30" s="30">
        <f t="shared" si="1"/>
        <v>92.33631818811142</v>
      </c>
      <c r="H30" s="55"/>
      <c r="I30" s="34"/>
    </row>
    <row r="31" spans="1:9" ht="60" outlineLevel="1" x14ac:dyDescent="0.2">
      <c r="A31" s="3"/>
      <c r="B31" s="20" t="s">
        <v>3</v>
      </c>
      <c r="C31" s="17">
        <v>41394.1</v>
      </c>
      <c r="D31" s="16">
        <v>61046.6</v>
      </c>
      <c r="E31" s="16">
        <v>58955.7</v>
      </c>
      <c r="F31" s="29">
        <f t="shared" si="0"/>
        <v>142.42536979907766</v>
      </c>
      <c r="G31" s="29">
        <f t="shared" si="1"/>
        <v>96.574911624889836</v>
      </c>
      <c r="H31" s="32" t="s">
        <v>55</v>
      </c>
      <c r="I31" s="34"/>
    </row>
    <row r="32" spans="1:9" ht="18.75" customHeight="1" outlineLevel="1" thickBot="1" x14ac:dyDescent="0.3">
      <c r="A32" s="5"/>
      <c r="B32" s="21" t="s">
        <v>4</v>
      </c>
      <c r="C32" s="22">
        <f>SUM(C30:C31)</f>
        <v>5116037.0999999996</v>
      </c>
      <c r="D32" s="22">
        <f>SUM(D30:D31)</f>
        <v>6187374.7999999998</v>
      </c>
      <c r="E32" s="22">
        <f t="shared" ref="E32" si="3">SUM(E30:E31)</f>
        <v>5715781.5999999996</v>
      </c>
      <c r="F32" s="31">
        <f t="shared" si="0"/>
        <v>111.72283328437942</v>
      </c>
      <c r="G32" s="31">
        <f t="shared" si="1"/>
        <v>92.378137493788159</v>
      </c>
      <c r="H32" s="56"/>
      <c r="I32" s="57"/>
    </row>
    <row r="33" spans="1:8" ht="12.75" customHeight="1" x14ac:dyDescent="0.2">
      <c r="A33" s="4"/>
      <c r="B33" s="5"/>
      <c r="C33" s="8"/>
      <c r="D33" s="3"/>
      <c r="E33" s="3"/>
      <c r="F33" s="3"/>
      <c r="G33" s="1"/>
      <c r="H33" s="1"/>
    </row>
  </sheetData>
  <mergeCells count="9">
    <mergeCell ref="B4:B6"/>
    <mergeCell ref="D4:D6"/>
    <mergeCell ref="E4:E6"/>
    <mergeCell ref="B2:I2"/>
    <mergeCell ref="F4:F6"/>
    <mergeCell ref="G4:G6"/>
    <mergeCell ref="H4:H6"/>
    <mergeCell ref="I4:I6"/>
    <mergeCell ref="C4:C6"/>
  </mergeCells>
  <pageMargins left="0.39370078740157483" right="0.39370078740157483" top="0.98425196850393704" bottom="0.19685039370078741" header="0.51181102362204722" footer="0.51181102362204722"/>
  <pageSetup paperSize="9" scale="58" fitToHeight="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Бюджет_1</vt:lpstr>
      <vt:lpstr>Бюджет_1!Заголовки_для_печати</vt:lpstr>
      <vt:lpstr>Бюджет_1!Область_печати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Пастух Лилия Вазимовна</dc:creator>
  <cp:lastModifiedBy>Равхатова Лариса Набиулловна</cp:lastModifiedBy>
  <cp:lastPrinted>2023-01-23T06:35:09Z</cp:lastPrinted>
  <dcterms:created xsi:type="dcterms:W3CDTF">2019-02-14T06:54:25Z</dcterms:created>
  <dcterms:modified xsi:type="dcterms:W3CDTF">2023-03-23T09:22:36Z</dcterms:modified>
</cp:coreProperties>
</file>