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definedNames>
    <definedName name="_xlnm.Print_Area" localSheetId="0">пр6!$A$1:$D$64</definedName>
  </definedNames>
  <calcPr calcId="162913"/>
</workbook>
</file>

<file path=xl/calcChain.xml><?xml version="1.0" encoding="utf-8"?>
<calcChain xmlns="http://schemas.openxmlformats.org/spreadsheetml/2006/main">
  <c r="C60" i="1" l="1"/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C59" i="1" s="1"/>
  <c r="E61" i="1"/>
  <c r="G61" i="1" s="1"/>
  <c r="I61" i="1" s="1"/>
  <c r="K61" i="1" s="1"/>
  <c r="M61" i="1" s="1"/>
  <c r="O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F56" i="1" s="1"/>
  <c r="D57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H48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N48" i="1" s="1"/>
  <c r="N47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F47" i="1" s="1"/>
  <c r="D50" i="1"/>
  <c r="D49" i="1" s="1"/>
  <c r="C50" i="1"/>
  <c r="E50" i="1" s="1"/>
  <c r="G50" i="1" s="1"/>
  <c r="L48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D13" i="1"/>
  <c r="D12" i="1" s="1"/>
  <c r="I50" i="1" l="1"/>
  <c r="K50" i="1" s="1"/>
  <c r="M50" i="1" s="1"/>
  <c r="O50" i="1" s="1"/>
  <c r="F12" i="1"/>
  <c r="F64" i="1" s="1"/>
  <c r="J12" i="1"/>
  <c r="J64" i="1" s="1"/>
  <c r="N12" i="1"/>
  <c r="N64" i="1" s="1"/>
  <c r="B19" i="3"/>
  <c r="E18" i="1"/>
  <c r="G18" i="1" s="1"/>
  <c r="I18" i="1" s="1"/>
  <c r="K18" i="1" s="1"/>
  <c r="M18" i="1" s="1"/>
  <c r="O18" i="1" s="1"/>
  <c r="D48" i="1"/>
  <c r="E21" i="1"/>
  <c r="G21" i="1" s="1"/>
  <c r="I21" i="1" s="1"/>
  <c r="K21" i="1" s="1"/>
  <c r="M21" i="1" s="1"/>
  <c r="O21" i="1" s="1"/>
  <c r="C23" i="1"/>
  <c r="C12" i="1" s="1"/>
  <c r="D59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35" i="1" l="1"/>
  <c r="E35" i="1" s="1"/>
  <c r="G35" i="1" s="1"/>
  <c r="I35" i="1" s="1"/>
  <c r="K35" i="1" s="1"/>
  <c r="M35" i="1" s="1"/>
  <c r="O35" i="1" s="1"/>
  <c r="D55" i="1"/>
  <c r="D47" i="1"/>
  <c r="D64" i="1" s="1"/>
  <c r="E59" i="1"/>
  <c r="G59" i="1" s="1"/>
  <c r="I59" i="1" s="1"/>
  <c r="K59" i="1" s="1"/>
  <c r="M59" i="1" s="1"/>
  <c r="O59" i="1" s="1"/>
  <c r="C48" i="1"/>
  <c r="E48" i="1" s="1"/>
  <c r="G48" i="1" s="1"/>
  <c r="I48" i="1" s="1"/>
  <c r="K48" i="1" s="1"/>
  <c r="M48" i="1" s="1"/>
  <c r="O48" i="1" s="1"/>
  <c r="C55" i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C47" i="1" l="1"/>
  <c r="E47" i="1" s="1"/>
  <c r="G47" i="1" s="1"/>
  <c r="I47" i="1" s="1"/>
  <c r="K47" i="1" s="1"/>
  <c r="M47" i="1" s="1"/>
  <c r="O47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</calcChain>
</file>

<file path=xl/sharedStrings.xml><?xml version="1.0" encoding="utf-8"?>
<sst xmlns="http://schemas.openxmlformats.org/spreadsheetml/2006/main" count="151" uniqueCount="143">
  <si>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</si>
  <si>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</si>
  <si>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</si>
  <si>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</si>
  <si>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</si>
  <si>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</si>
  <si>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</si>
  <si>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</si>
  <si>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</si>
  <si>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</si>
  <si>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</si>
  <si>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</si>
  <si>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</si>
  <si>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</si>
  <si>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</si>
  <si>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</si>
  <si>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</si>
  <si>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</si>
  <si>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</si>
  <si>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</si>
  <si>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</si>
  <si>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</si>
  <si>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</si>
  <si>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</si>
  <si>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</si>
  <si>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</si>
  <si>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</si>
  <si>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</si>
  <si>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</si>
  <si>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</si>
  <si>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</si>
  <si>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</si>
  <si>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</si>
  <si>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</si>
  <si>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</si>
  <si>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</si>
  <si>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</si>
  <si>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</si>
  <si>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</si>
  <si>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</si>
  <si>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</si>
  <si>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</si>
  <si>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</si>
  <si>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</si>
  <si>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</si>
  <si>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</si>
  <si>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</si>
  <si>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</si>
  <si>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</si>
  <si>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</si>
  <si>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</si>
  <si>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</si>
  <si>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</si>
  <si>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</si>
  <si>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</si>
  <si>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</si>
  <si>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</si>
  <si>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</si>
  <si>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</si>
  <si>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</si>
  <si>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</si>
  <si>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</si>
  <si>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</si>
  <si>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</si>
  <si>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</si>
  <si>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</si>
  <si>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</si>
  <si>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</si>
  <si>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</si>
  <si>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</si>
  <si>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</si>
  <si>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</si>
  <si>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</si>
  <si>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</si>
  <si>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</si>
  <si>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</si>
  <si>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</si>
  <si>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</si>
  <si>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</si>
  <si>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</si>
  <si>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</si>
  <si>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</si>
  <si>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</si>
  <si>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</si>
  <si>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</si>
  <si>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</si>
  <si>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</si>
  <si>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</si>
  <si>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</si>
  <si>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</si>
  <si>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</si>
  <si>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</si>
  <si>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</si>
  <si>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</si>
  <si>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</si>
  <si>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</si>
  <si>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</si>
  <si>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</si>
  <si>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</si>
  <si>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</si>
  <si>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</si>
  <si>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</si>
  <si>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</si>
  <si>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</si>
  <si>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</si>
  <si>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</si>
  <si>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</si>
  <si>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</si>
  <si>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</si>
  <si>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</si>
  <si>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</si>
  <si>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</si>
  <si>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</si>
  <si>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</si>
  <si>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</si>
  <si>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</si>
  <si>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</si>
  <si>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</si>
  <si>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</si>
  <si>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</si>
  <si>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от "_27_"_ноября_2015 № 47_</t>
  </si>
  <si>
    <t xml:space="preserve">уточненный план на 2016 год </t>
  </si>
  <si>
    <t>остатки:</t>
  </si>
  <si>
    <t>Итого:</t>
  </si>
  <si>
    <t>Приложение 6</t>
  </si>
  <si>
    <t>План на 2016 год</t>
  </si>
  <si>
    <t>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</si>
  <si>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</si>
  <si>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</si>
  <si>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</si>
  <si>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</si>
  <si>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</si>
  <si>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</si>
  <si>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</si>
  <si>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000 01 03 01 00 04 0000 810</t>
  </si>
  <si>
    <t>000 01 03 01 00 04 0000 710</t>
  </si>
  <si>
    <t>000 01 02 00 00 04 0000 710</t>
  </si>
  <si>
    <t>000 01 02 00 00 04 0000 810</t>
  </si>
  <si>
    <t xml:space="preserve">Исполнено на 01.10.2016      </t>
  </si>
  <si>
    <t>25485-грант</t>
  </si>
  <si>
    <t>9475-мфц</t>
  </si>
  <si>
    <t xml:space="preserve">к постановлению администрации </t>
  </si>
  <si>
    <r>
      <t xml:space="preserve">от </t>
    </r>
    <r>
      <rPr>
        <u/>
        <sz val="12"/>
        <color theme="1"/>
        <rFont val="Times New Roman"/>
        <family val="1"/>
        <charset val="204"/>
      </rPr>
      <t>01.11.2016</t>
    </r>
    <r>
      <rPr>
        <sz val="12"/>
        <color theme="1"/>
        <rFont val="Times New Roman"/>
        <family val="1"/>
        <charset val="204"/>
      </rPr>
      <t xml:space="preserve">  №</t>
    </r>
    <r>
      <rPr>
        <u/>
        <sz val="12"/>
        <color theme="1"/>
        <rFont val="Times New Roman"/>
        <family val="1"/>
        <charset val="204"/>
      </rPr>
      <t>2621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</si>
</sst>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11" fillId="2" borderId="0" xfId="0" applyFont="1" applyFill="1"/>
    <xf numFmtId="0" fontId="3" fillId="2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view="pageBreakPreview" zoomScale="60" zoomScaleNormal="100" workbookViewId="0">
      <selection activeCell="C1" sqref="C1:C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2.5703125" style="3" customWidth="1"/>
    <col min="4" max="4" width="21.5703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15" s="1" customFormat="1" ht="15.75" x14ac:dyDescent="0.25">
      <c r="C1" s="57" t="s">
        <v>124</v>
      </c>
      <c r="G1" s="2"/>
      <c r="I1" s="2"/>
      <c r="K1" s="2"/>
      <c r="M1" s="2"/>
      <c r="O1" s="2"/>
    </row>
    <row r="2" spans="1:15" s="1" customFormat="1" ht="15.75" x14ac:dyDescent="0.25">
      <c r="C2" s="57" t="s">
        <v>141</v>
      </c>
      <c r="G2" s="2"/>
      <c r="I2" s="2"/>
      <c r="K2" s="2"/>
      <c r="M2" s="2"/>
      <c r="O2" s="2"/>
    </row>
    <row r="3" spans="1:15" ht="15.75" x14ac:dyDescent="0.25">
      <c r="C3" s="57" t="s">
        <v>1</v>
      </c>
    </row>
    <row r="4" spans="1:15" s="1" customFormat="1" ht="15.75" x14ac:dyDescent="0.25">
      <c r="C4" s="1" t="s">
        <v>142</v>
      </c>
      <c r="D4" s="47"/>
      <c r="G4" s="2"/>
      <c r="I4" s="2"/>
      <c r="K4" s="2"/>
      <c r="M4" s="2"/>
      <c r="O4" s="2"/>
    </row>
    <row r="6" spans="1:15" x14ac:dyDescent="0.25">
      <c r="A6" s="58" t="s">
        <v>115</v>
      </c>
      <c r="B6" s="59"/>
      <c r="C6" s="59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126</v>
      </c>
      <c r="E8" s="48" t="s">
        <v>116</v>
      </c>
    </row>
    <row r="9" spans="1:15" ht="15" customHeight="1" x14ac:dyDescent="0.25">
      <c r="A9" s="61" t="s">
        <v>2</v>
      </c>
      <c r="B9" s="62" t="s">
        <v>3</v>
      </c>
      <c r="C9" s="63" t="s">
        <v>125</v>
      </c>
      <c r="D9" s="63" t="s">
        <v>138</v>
      </c>
      <c r="E9" s="60" t="s">
        <v>121</v>
      </c>
      <c r="F9" s="63" t="s">
        <v>4</v>
      </c>
      <c r="G9" s="60"/>
      <c r="H9" s="63" t="s">
        <v>5</v>
      </c>
      <c r="I9" s="60"/>
      <c r="J9" s="63" t="s">
        <v>6</v>
      </c>
      <c r="K9" s="60"/>
      <c r="L9" s="63" t="s">
        <v>7</v>
      </c>
      <c r="M9" s="60"/>
      <c r="N9" s="63" t="s">
        <v>8</v>
      </c>
      <c r="O9" s="60" t="s">
        <v>9</v>
      </c>
    </row>
    <row r="10" spans="1:15" ht="28.5" customHeight="1" x14ac:dyDescent="0.25">
      <c r="A10" s="61"/>
      <c r="B10" s="62"/>
      <c r="C10" s="64"/>
      <c r="D10" s="64"/>
      <c r="E10" s="60"/>
      <c r="F10" s="64"/>
      <c r="G10" s="60"/>
      <c r="H10" s="64"/>
      <c r="I10" s="60"/>
      <c r="J10" s="64"/>
      <c r="K10" s="60"/>
      <c r="L10" s="64"/>
      <c r="M10" s="60"/>
      <c r="N10" s="64"/>
      <c r="O10" s="60"/>
    </row>
    <row r="11" spans="1:15" s="8" customFormat="1" x14ac:dyDescent="0.25">
      <c r="A11" s="4">
        <v>1</v>
      </c>
      <c r="B11" s="5">
        <v>2</v>
      </c>
      <c r="C11" s="6" t="s">
        <v>10</v>
      </c>
      <c r="D11" s="7">
        <v>4</v>
      </c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53">
        <v>0</v>
      </c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53">
        <v>0</v>
      </c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136</v>
      </c>
      <c r="C20" s="42">
        <v>57182</v>
      </c>
      <c r="D20" s="53">
        <v>0</v>
      </c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137</v>
      </c>
      <c r="C22" s="42">
        <v>0</v>
      </c>
      <c r="D22" s="53">
        <v>0</v>
      </c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135</v>
      </c>
      <c r="C25" s="44">
        <v>0</v>
      </c>
      <c r="D25" s="54">
        <v>0</v>
      </c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134</v>
      </c>
      <c r="C27" s="44">
        <v>0</v>
      </c>
      <c r="D27" s="54">
        <v>0</v>
      </c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4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4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4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4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4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4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4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4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4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4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4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4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4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4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4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60" hidden="1" x14ac:dyDescent="0.25">
      <c r="A43" s="23" t="s">
        <v>67</v>
      </c>
      <c r="B43" s="24" t="s">
        <v>68</v>
      </c>
      <c r="C43" s="44">
        <v>0</v>
      </c>
      <c r="D43" s="54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4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4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4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90583.799999999814</v>
      </c>
      <c r="D47" s="43">
        <f>SUM(D48+D55)</f>
        <v>-101464.70000000019</v>
      </c>
      <c r="E47" s="49">
        <f t="shared" si="0"/>
        <v>-10880.900000000373</v>
      </c>
      <c r="F47" s="21">
        <f>SUM(F48+F55)</f>
        <v>0</v>
      </c>
      <c r="G47" s="12">
        <f t="shared" si="1"/>
        <v>-10880.900000000373</v>
      </c>
      <c r="H47" s="21">
        <f>SUM(H48+H55)</f>
        <v>0</v>
      </c>
      <c r="I47" s="12">
        <f t="shared" si="2"/>
        <v>-10880.900000000373</v>
      </c>
      <c r="J47" s="21">
        <f>SUM(J48+J55)</f>
        <v>0</v>
      </c>
      <c r="K47" s="12">
        <f t="shared" si="3"/>
        <v>-10880.900000000373</v>
      </c>
      <c r="L47" s="21">
        <f>SUM(L48+L55)</f>
        <v>0</v>
      </c>
      <c r="M47" s="12">
        <f t="shared" si="4"/>
        <v>-10880.900000000373</v>
      </c>
      <c r="N47" s="21">
        <f>SUM(N48+N55)</f>
        <v>0</v>
      </c>
      <c r="O47" s="12">
        <f t="shared" si="5"/>
        <v>-10880.900000000373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-4092707.2</v>
      </c>
      <c r="D48" s="44">
        <f>D52+D49</f>
        <v>-2695804.5</v>
      </c>
      <c r="E48" s="12">
        <f t="shared" si="0"/>
        <v>-6788511.7000000002</v>
      </c>
      <c r="F48" s="25">
        <f>F52+F49</f>
        <v>0</v>
      </c>
      <c r="G48" s="12">
        <f t="shared" si="1"/>
        <v>-6788511.7000000002</v>
      </c>
      <c r="H48" s="25">
        <f>H52+H49</f>
        <v>0</v>
      </c>
      <c r="I48" s="12">
        <f t="shared" si="2"/>
        <v>-6788511.7000000002</v>
      </c>
      <c r="J48" s="25">
        <f>J52+J49</f>
        <v>0</v>
      </c>
      <c r="K48" s="12">
        <f t="shared" si="3"/>
        <v>-6788511.7000000002</v>
      </c>
      <c r="L48" s="25">
        <f>L52+L49</f>
        <v>0</v>
      </c>
      <c r="M48" s="12">
        <f t="shared" si="4"/>
        <v>-6788511.7000000002</v>
      </c>
      <c r="N48" s="25">
        <f>N52+N49</f>
        <v>0</v>
      </c>
      <c r="O48" s="12">
        <f t="shared" si="5"/>
        <v>-6788511.7000000002</v>
      </c>
    </row>
    <row r="49" spans="1:17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7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7" s="22" customFormat="1" ht="30" x14ac:dyDescent="0.25">
      <c r="A51" s="23" t="s">
        <v>111</v>
      </c>
      <c r="B51" s="24" t="s">
        <v>83</v>
      </c>
      <c r="C51" s="44">
        <v>0</v>
      </c>
      <c r="D51" s="54">
        <v>0</v>
      </c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7" s="22" customFormat="1" x14ac:dyDescent="0.25">
      <c r="A52" s="23" t="s">
        <v>84</v>
      </c>
      <c r="B52" s="24" t="s">
        <v>127</v>
      </c>
      <c r="C52" s="44">
        <f>C53</f>
        <v>-4092707.2</v>
      </c>
      <c r="D52" s="44">
        <f t="shared" ref="D52:N53" si="11">D53</f>
        <v>-2695804.5</v>
      </c>
      <c r="E52" s="12">
        <f t="shared" si="0"/>
        <v>-6788511.7000000002</v>
      </c>
      <c r="F52" s="29">
        <f t="shared" si="11"/>
        <v>0</v>
      </c>
      <c r="G52" s="12">
        <f t="shared" si="1"/>
        <v>-6788511.7000000002</v>
      </c>
      <c r="H52" s="29">
        <f t="shared" si="11"/>
        <v>0</v>
      </c>
      <c r="I52" s="12">
        <f t="shared" si="2"/>
        <v>-6788511.7000000002</v>
      </c>
      <c r="J52" s="29">
        <f t="shared" si="11"/>
        <v>0</v>
      </c>
      <c r="K52" s="12">
        <f t="shared" si="3"/>
        <v>-6788511.7000000002</v>
      </c>
      <c r="L52" s="25">
        <f t="shared" si="11"/>
        <v>0</v>
      </c>
      <c r="M52" s="12">
        <f t="shared" si="4"/>
        <v>-6788511.7000000002</v>
      </c>
      <c r="N52" s="25">
        <f t="shared" si="11"/>
        <v>0</v>
      </c>
      <c r="O52" s="12">
        <f t="shared" si="5"/>
        <v>-6788511.7000000002</v>
      </c>
      <c r="P52" s="56"/>
    </row>
    <row r="53" spans="1:17" s="22" customFormat="1" x14ac:dyDescent="0.25">
      <c r="A53" s="23" t="s">
        <v>85</v>
      </c>
      <c r="B53" s="24" t="s">
        <v>128</v>
      </c>
      <c r="C53" s="44">
        <f>C54</f>
        <v>-4092707.2</v>
      </c>
      <c r="D53" s="44">
        <f t="shared" si="11"/>
        <v>-2695804.5</v>
      </c>
      <c r="E53" s="12">
        <f t="shared" si="0"/>
        <v>-6788511.7000000002</v>
      </c>
      <c r="F53" s="29">
        <f t="shared" si="11"/>
        <v>0</v>
      </c>
      <c r="G53" s="12">
        <f t="shared" si="1"/>
        <v>-6788511.7000000002</v>
      </c>
      <c r="H53" s="29">
        <f t="shared" si="11"/>
        <v>0</v>
      </c>
      <c r="I53" s="12">
        <f t="shared" si="2"/>
        <v>-6788511.7000000002</v>
      </c>
      <c r="J53" s="29">
        <f t="shared" si="11"/>
        <v>0</v>
      </c>
      <c r="K53" s="12">
        <f t="shared" si="3"/>
        <v>-6788511.7000000002</v>
      </c>
      <c r="L53" s="25">
        <f t="shared" si="11"/>
        <v>0</v>
      </c>
      <c r="M53" s="12">
        <f t="shared" si="4"/>
        <v>-6788511.7000000002</v>
      </c>
      <c r="N53" s="25">
        <f t="shared" si="11"/>
        <v>0</v>
      </c>
      <c r="O53" s="12">
        <f t="shared" si="5"/>
        <v>-6788511.7000000002</v>
      </c>
      <c r="P53" s="56"/>
    </row>
    <row r="54" spans="1:17" s="22" customFormat="1" ht="30" x14ac:dyDescent="0.25">
      <c r="A54" s="23" t="s">
        <v>86</v>
      </c>
      <c r="B54" s="24" t="s">
        <v>129</v>
      </c>
      <c r="C54" s="44">
        <v>-4092707.2</v>
      </c>
      <c r="D54" s="54">
        <v>-2695804.5</v>
      </c>
      <c r="E54" s="12">
        <f t="shared" si="0"/>
        <v>-6788511.7000000002</v>
      </c>
      <c r="F54" s="26"/>
      <c r="G54" s="12">
        <f t="shared" si="1"/>
        <v>-6788511.7000000002</v>
      </c>
      <c r="H54" s="26"/>
      <c r="I54" s="12">
        <f t="shared" si="2"/>
        <v>-6788511.7000000002</v>
      </c>
      <c r="J54" s="26"/>
      <c r="K54" s="12">
        <f t="shared" si="3"/>
        <v>-6788511.7000000002</v>
      </c>
      <c r="L54" s="27"/>
      <c r="M54" s="12">
        <f t="shared" si="4"/>
        <v>-6788511.7000000002</v>
      </c>
      <c r="N54" s="27"/>
      <c r="O54" s="12">
        <f t="shared" si="5"/>
        <v>-6788511.7000000002</v>
      </c>
      <c r="P54" s="56"/>
      <c r="Q54" s="55"/>
    </row>
    <row r="55" spans="1:17" s="22" customFormat="1" x14ac:dyDescent="0.25">
      <c r="A55" s="23" t="s">
        <v>87</v>
      </c>
      <c r="B55" s="24" t="s">
        <v>88</v>
      </c>
      <c r="C55" s="44">
        <f>C56+C59</f>
        <v>4183291</v>
      </c>
      <c r="D55" s="44">
        <f>D56+D59</f>
        <v>2594339.7999999998</v>
      </c>
      <c r="E55" s="12">
        <f t="shared" si="0"/>
        <v>6777630.7999999998</v>
      </c>
      <c r="F55" s="29">
        <f>SUM(F556+F59)</f>
        <v>0</v>
      </c>
      <c r="G55" s="12">
        <f t="shared" si="1"/>
        <v>6777630.7999999998</v>
      </c>
      <c r="H55" s="29">
        <f>SUM(H556+H59)</f>
        <v>0</v>
      </c>
      <c r="I55" s="12">
        <f t="shared" si="2"/>
        <v>6777630.7999999998</v>
      </c>
      <c r="J55" s="29">
        <f>SUM(J556+J59)</f>
        <v>0</v>
      </c>
      <c r="K55" s="12">
        <f t="shared" si="3"/>
        <v>6777630.7999999998</v>
      </c>
      <c r="L55" s="25">
        <f>SUM(L556+L59)</f>
        <v>0</v>
      </c>
      <c r="M55" s="12">
        <f t="shared" si="4"/>
        <v>6777630.7999999998</v>
      </c>
      <c r="N55" s="25">
        <f>SUM(N556+N59)</f>
        <v>0</v>
      </c>
      <c r="O55" s="12">
        <f t="shared" si="5"/>
        <v>6777630.7999999998</v>
      </c>
      <c r="P55" s="56"/>
    </row>
    <row r="56" spans="1:17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  <c r="P56" s="56"/>
    </row>
    <row r="57" spans="1:17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  <c r="P57" s="56"/>
    </row>
    <row r="58" spans="1:17" s="22" customFormat="1" ht="30" hidden="1" x14ac:dyDescent="0.25">
      <c r="A58" s="23" t="s">
        <v>112</v>
      </c>
      <c r="B58" s="24" t="s">
        <v>93</v>
      </c>
      <c r="C58" s="44">
        <v>0</v>
      </c>
      <c r="D58" s="54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56"/>
    </row>
    <row r="59" spans="1:17" s="22" customFormat="1" x14ac:dyDescent="0.25">
      <c r="A59" s="23" t="s">
        <v>94</v>
      </c>
      <c r="B59" s="24" t="s">
        <v>95</v>
      </c>
      <c r="C59" s="44">
        <f>SUM(C60+C62)</f>
        <v>4183291</v>
      </c>
      <c r="D59" s="44">
        <f>SUM(D60+D62)</f>
        <v>2594339.7999999998</v>
      </c>
      <c r="E59" s="12">
        <f t="shared" si="0"/>
        <v>6777630.7999999998</v>
      </c>
      <c r="F59" s="25">
        <f>F60-F62</f>
        <v>0</v>
      </c>
      <c r="G59" s="12">
        <f t="shared" si="1"/>
        <v>6777630.7999999998</v>
      </c>
      <c r="H59" s="25">
        <f>H60-H62</f>
        <v>0</v>
      </c>
      <c r="I59" s="12">
        <f t="shared" si="2"/>
        <v>6777630.7999999998</v>
      </c>
      <c r="J59" s="25">
        <f>J60-J62</f>
        <v>0</v>
      </c>
      <c r="K59" s="12">
        <f t="shared" si="3"/>
        <v>6777630.7999999998</v>
      </c>
      <c r="L59" s="25">
        <f>L60-L62</f>
        <v>0</v>
      </c>
      <c r="M59" s="12">
        <f t="shared" si="4"/>
        <v>6777630.7999999998</v>
      </c>
      <c r="N59" s="25">
        <f>N60-N62</f>
        <v>0</v>
      </c>
      <c r="O59" s="12">
        <f t="shared" si="5"/>
        <v>6777630.7999999998</v>
      </c>
      <c r="P59" s="56"/>
    </row>
    <row r="60" spans="1:17" s="22" customFormat="1" x14ac:dyDescent="0.25">
      <c r="A60" s="23" t="s">
        <v>96</v>
      </c>
      <c r="B60" s="24" t="s">
        <v>130</v>
      </c>
      <c r="C60" s="44">
        <f>SUM(C61)</f>
        <v>4233291</v>
      </c>
      <c r="D60" s="44">
        <f t="shared" ref="D60:N60" si="13">SUM(D61)</f>
        <v>2644339.7999999998</v>
      </c>
      <c r="E60" s="12">
        <f t="shared" si="0"/>
        <v>6877630.7999999998</v>
      </c>
      <c r="F60" s="25">
        <f t="shared" si="13"/>
        <v>0</v>
      </c>
      <c r="G60" s="12">
        <f t="shared" si="1"/>
        <v>6877630.7999999998</v>
      </c>
      <c r="H60" s="25">
        <f t="shared" si="13"/>
        <v>0</v>
      </c>
      <c r="I60" s="12">
        <f t="shared" si="2"/>
        <v>6877630.7999999998</v>
      </c>
      <c r="J60" s="25">
        <f t="shared" si="13"/>
        <v>0</v>
      </c>
      <c r="K60" s="12">
        <f t="shared" si="3"/>
        <v>6877630.7999999998</v>
      </c>
      <c r="L60" s="25">
        <f t="shared" si="13"/>
        <v>0</v>
      </c>
      <c r="M60" s="12">
        <f t="shared" si="4"/>
        <v>6877630.7999999998</v>
      </c>
      <c r="N60" s="25">
        <f t="shared" si="13"/>
        <v>0</v>
      </c>
      <c r="O60" s="12">
        <f t="shared" si="5"/>
        <v>6877630.7999999998</v>
      </c>
      <c r="P60" s="56"/>
    </row>
    <row r="61" spans="1:17" s="22" customFormat="1" ht="30" x14ac:dyDescent="0.25">
      <c r="A61" s="23" t="s">
        <v>97</v>
      </c>
      <c r="B61" s="24" t="s">
        <v>131</v>
      </c>
      <c r="C61" s="44">
        <v>4233291</v>
      </c>
      <c r="D61" s="54">
        <v>2644339.7999999998</v>
      </c>
      <c r="E61" s="12">
        <f t="shared" si="0"/>
        <v>6877630.7999999998</v>
      </c>
      <c r="F61" s="26"/>
      <c r="G61" s="12">
        <f t="shared" si="1"/>
        <v>6877630.7999999998</v>
      </c>
      <c r="H61" s="26"/>
      <c r="I61" s="12">
        <f t="shared" si="2"/>
        <v>6877630.7999999998</v>
      </c>
      <c r="J61" s="26"/>
      <c r="K61" s="12">
        <f t="shared" si="3"/>
        <v>6877630.7999999998</v>
      </c>
      <c r="L61" s="27"/>
      <c r="M61" s="12">
        <f t="shared" si="4"/>
        <v>6877630.7999999998</v>
      </c>
      <c r="N61" s="27"/>
      <c r="O61" s="12">
        <f t="shared" si="5"/>
        <v>6877630.7999999998</v>
      </c>
      <c r="P61" s="56"/>
      <c r="Q61" s="55"/>
    </row>
    <row r="62" spans="1:17" s="22" customFormat="1" ht="31.5" x14ac:dyDescent="0.25">
      <c r="A62" s="23" t="s">
        <v>113</v>
      </c>
      <c r="B62" s="24" t="s">
        <v>132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7" s="22" customFormat="1" ht="38.25" customHeight="1" x14ac:dyDescent="0.25">
      <c r="A63" s="23" t="s">
        <v>114</v>
      </c>
      <c r="B63" s="24" t="s">
        <v>133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7" x14ac:dyDescent="0.25">
      <c r="A64" s="9" t="s">
        <v>98</v>
      </c>
      <c r="B64" s="10" t="s">
        <v>99</v>
      </c>
      <c r="C64" s="41">
        <f>C12+C47</f>
        <v>147765.79999999981</v>
      </c>
      <c r="D64" s="41">
        <f>D12+D47</f>
        <v>-101464.70000000019</v>
      </c>
      <c r="E64" s="49">
        <f t="shared" si="0"/>
        <v>46301.099999999627</v>
      </c>
      <c r="F64" s="17">
        <f>F12+F47</f>
        <v>0</v>
      </c>
      <c r="G64" s="12">
        <f t="shared" si="1"/>
        <v>46301.099999999627</v>
      </c>
      <c r="H64" s="17">
        <f>H12+H47</f>
        <v>0</v>
      </c>
      <c r="I64" s="12">
        <f t="shared" si="2"/>
        <v>46301.099999999627</v>
      </c>
      <c r="J64" s="17">
        <f>J12+J47</f>
        <v>0</v>
      </c>
      <c r="K64" s="12">
        <f t="shared" si="3"/>
        <v>46301.099999999627</v>
      </c>
      <c r="L64" s="17">
        <f>L12+L47</f>
        <v>0</v>
      </c>
      <c r="M64" s="12">
        <f t="shared" si="4"/>
        <v>46301.099999999627</v>
      </c>
      <c r="N64" s="17">
        <f>N12+N47</f>
        <v>0</v>
      </c>
      <c r="O64" s="12">
        <f t="shared" si="5"/>
        <v>46301.099999999627</v>
      </c>
    </row>
    <row r="66" spans="1:1" hidden="1" x14ac:dyDescent="0.25"/>
    <row r="67" spans="1:1" hidden="1" x14ac:dyDescent="0.25">
      <c r="A67" s="3" t="s">
        <v>122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123</v>
      </c>
    </row>
    <row r="80" spans="1:1" hidden="1" x14ac:dyDescent="0.25">
      <c r="A80" s="52">
        <f>SUM(A68+A74+A77)</f>
        <v>125544765.61000001</v>
      </c>
    </row>
    <row r="81" spans="1:1" hidden="1" x14ac:dyDescent="0.25"/>
    <row r="82" spans="1:1" hidden="1" x14ac:dyDescent="0.25">
      <c r="A82" s="3" t="s">
        <v>139</v>
      </c>
    </row>
    <row r="83" spans="1:1" hidden="1" x14ac:dyDescent="0.25">
      <c r="A83" s="3" t="s">
        <v>140</v>
      </c>
    </row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120</v>
      </c>
    </row>
    <row r="8" spans="1:2" s="30" customFormat="1" ht="33.75" customHeight="1" x14ac:dyDescent="0.25">
      <c r="A8" s="65" t="s">
        <v>117</v>
      </c>
      <c r="B8" s="65"/>
    </row>
    <row r="9" spans="1:2" s="30" customFormat="1" x14ac:dyDescent="0.25">
      <c r="A9" s="66"/>
      <c r="B9" s="66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пр6</vt:lpstr>
      <vt:lpstr>прил. 10</vt:lpstr>
      <vt:lpstr>пр6!Область_печати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2017-10-02T07:44:17Z</dcterms:modified>
</cp:coreProperties>
</file>