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УТОЧНЕНИЕ БЮДЖЕТА\2020\3.декабрь\Уточнение бюджета 00.00.2020\Пояснительная записка\"/>
    </mc:Choice>
  </mc:AlternateContent>
  <bookViews>
    <workbookView xWindow="0" yWindow="0" windowWidth="28800" windowHeight="12435"/>
  </bookViews>
  <sheets>
    <sheet name="свод" sheetId="12" r:id="rId1"/>
  </sheets>
  <definedNames>
    <definedName name="_xlnm._FilterDatabase" localSheetId="0" hidden="1">свод!$A$6:$T$222</definedName>
    <definedName name="OLE_LINK12" localSheetId="0">свод!#REF!</definedName>
    <definedName name="OLE_LINK67" localSheetId="0">свод!#REF!</definedName>
    <definedName name="OLE_LINK70" localSheetId="0">свод!#REF!</definedName>
    <definedName name="OLE_LINK81" localSheetId="0">свод!#REF!</definedName>
    <definedName name="_xlnm.Print_Titles" localSheetId="0">свод!$6:$6</definedName>
    <definedName name="_xlnm.Print_Area" localSheetId="0">свод!$A$1:$S$217</definedName>
  </definedNames>
  <calcPr calcId="162913"/>
</workbook>
</file>

<file path=xl/calcChain.xml><?xml version="1.0" encoding="utf-8"?>
<calcChain xmlns="http://schemas.openxmlformats.org/spreadsheetml/2006/main">
  <c r="D227" i="12" l="1"/>
  <c r="D226" i="12"/>
  <c r="D225" i="12"/>
  <c r="D224" i="12"/>
  <c r="D85" i="12" l="1"/>
  <c r="D159" i="12" l="1"/>
  <c r="D172" i="12"/>
  <c r="D7" i="12" l="1"/>
  <c r="D114" i="12" l="1"/>
  <c r="D105" i="12"/>
  <c r="D81" i="12"/>
  <c r="D47" i="12"/>
  <c r="D36" i="12"/>
  <c r="D20" i="12" l="1"/>
  <c r="D203" i="12" l="1"/>
  <c r="D135" i="12"/>
  <c r="D124" i="12"/>
  <c r="D63" i="12"/>
  <c r="D215" i="12" l="1"/>
  <c r="D213" i="12"/>
  <c r="D151" i="12"/>
  <c r="D129" i="12"/>
  <c r="D97" i="12"/>
  <c r="D89" i="12"/>
  <c r="E89" i="12" l="1"/>
  <c r="E213" i="12" l="1"/>
  <c r="E215" i="12" l="1"/>
  <c r="W159" i="12" l="1"/>
  <c r="E36" i="12" l="1"/>
  <c r="D144" i="12" l="1"/>
  <c r="D75" i="12"/>
  <c r="D220" i="12" l="1"/>
  <c r="D222" i="12" s="1"/>
  <c r="E159" i="12" l="1"/>
  <c r="E124" i="12"/>
  <c r="E85" i="12"/>
  <c r="K172" i="12"/>
  <c r="J172" i="12"/>
  <c r="I172" i="12"/>
  <c r="H172" i="12"/>
  <c r="G172" i="12"/>
  <c r="F172" i="12"/>
  <c r="E172" i="12"/>
  <c r="E151" i="12"/>
  <c r="K144" i="12"/>
  <c r="J144" i="12"/>
  <c r="I144" i="12"/>
  <c r="H144" i="12"/>
  <c r="G144" i="12"/>
  <c r="F144" i="12"/>
  <c r="E144" i="12"/>
  <c r="K135" i="12"/>
  <c r="J135" i="12"/>
  <c r="I135" i="12"/>
  <c r="H135" i="12"/>
  <c r="G135" i="12"/>
  <c r="F135" i="12"/>
  <c r="E135" i="12"/>
  <c r="E129" i="12"/>
  <c r="K97" i="12"/>
  <c r="J97" i="12"/>
  <c r="I97" i="12"/>
  <c r="H97" i="12"/>
  <c r="G97" i="12"/>
  <c r="F97" i="12"/>
  <c r="E97" i="12"/>
  <c r="K75" i="12"/>
  <c r="K63" i="12" s="1"/>
  <c r="J75" i="12"/>
  <c r="J63" i="12" s="1"/>
  <c r="I75" i="12"/>
  <c r="I63" i="12" s="1"/>
  <c r="H75" i="12"/>
  <c r="H63" i="12" s="1"/>
  <c r="G75" i="12"/>
  <c r="G63" i="12" s="1"/>
  <c r="F75" i="12"/>
  <c r="F63" i="12" s="1"/>
  <c r="E75" i="12"/>
  <c r="E63" i="12" s="1"/>
  <c r="E47" i="12" s="1"/>
  <c r="K20" i="12"/>
  <c r="J20" i="12"/>
  <c r="I20" i="12"/>
  <c r="H20" i="12"/>
  <c r="G20" i="12"/>
  <c r="F20" i="12"/>
  <c r="E20" i="12"/>
  <c r="E7" i="12"/>
  <c r="E220" i="12" l="1"/>
  <c r="L220" i="12"/>
</calcChain>
</file>

<file path=xl/sharedStrings.xml><?xml version="1.0" encoding="utf-8"?>
<sst xmlns="http://schemas.openxmlformats.org/spreadsheetml/2006/main" count="774" uniqueCount="431">
  <si>
    <t xml:space="preserve">Распределение средств на финансирование наказов избирателей депутатам </t>
  </si>
  <si>
    <t>№ перечня</t>
  </si>
  <si>
    <t xml:space="preserve">Наименование </t>
  </si>
  <si>
    <t>Предложено  постановлением Думы ХМАО - Югры (руб.)</t>
  </si>
  <si>
    <t>г. Нефтеюганск</t>
  </si>
  <si>
    <t>г. Сургут</t>
  </si>
  <si>
    <t>г. Ханты-Мансийск</t>
  </si>
  <si>
    <t>г. Нижневартовск</t>
  </si>
  <si>
    <t xml:space="preserve">г. Мегион </t>
  </si>
  <si>
    <t>г. Урай</t>
  </si>
  <si>
    <t xml:space="preserve">г. Радужный </t>
  </si>
  <si>
    <t>г. Лангепас</t>
  </si>
  <si>
    <t>г. Нягань</t>
  </si>
  <si>
    <t>г.Югорск</t>
  </si>
  <si>
    <t xml:space="preserve">Белоярский район </t>
  </si>
  <si>
    <t>Березовский район</t>
  </si>
  <si>
    <t>Кондинский район</t>
  </si>
  <si>
    <t xml:space="preserve">Октябрьский район </t>
  </si>
  <si>
    <t xml:space="preserve">Сургутский район </t>
  </si>
  <si>
    <t>Советский район</t>
  </si>
  <si>
    <t xml:space="preserve">Нижневартовский район </t>
  </si>
  <si>
    <t xml:space="preserve">Нефтеюганский район </t>
  </si>
  <si>
    <t>Всего по муниципальным образованиям</t>
  </si>
  <si>
    <t>Подпись</t>
  </si>
  <si>
    <t>0707</t>
  </si>
  <si>
    <t>0702</t>
  </si>
  <si>
    <t>0703</t>
  </si>
  <si>
    <t>0801</t>
  </si>
  <si>
    <t>1101</t>
  </si>
  <si>
    <t>0701</t>
  </si>
  <si>
    <t>г. Когалым</t>
  </si>
  <si>
    <t>г. Пыть-Ях</t>
  </si>
  <si>
    <t>г. Покачи</t>
  </si>
  <si>
    <t xml:space="preserve">Ханты-Мансийский район </t>
  </si>
  <si>
    <t>Ханты-Мансийский район</t>
  </si>
  <si>
    <t>г.Пыть-Ях</t>
  </si>
  <si>
    <t>г.Когалым</t>
  </si>
  <si>
    <t>1102</t>
  </si>
  <si>
    <t>0503</t>
  </si>
  <si>
    <t>5.1.2.</t>
  </si>
  <si>
    <t>5.2.2.</t>
  </si>
  <si>
    <t>5.3.4.</t>
  </si>
  <si>
    <t>5.3.5.</t>
  </si>
  <si>
    <t>5.3.6.</t>
  </si>
  <si>
    <t>5.2.5.</t>
  </si>
  <si>
    <t>5.1.1.</t>
  </si>
  <si>
    <t>5.2.1.</t>
  </si>
  <si>
    <t>5.3.1.</t>
  </si>
  <si>
    <t>5.3.2.</t>
  </si>
  <si>
    <t>5.3.3.</t>
  </si>
  <si>
    <t>1103</t>
  </si>
  <si>
    <t>5.5.1.</t>
  </si>
  <si>
    <t>5.5.2.</t>
  </si>
  <si>
    <t>5.5.3.</t>
  </si>
  <si>
    <t>5.1.3.</t>
  </si>
  <si>
    <t>г.Покачи</t>
  </si>
  <si>
    <t>5.4.1.</t>
  </si>
  <si>
    <t>5.4.2.</t>
  </si>
  <si>
    <t>5.4.5.</t>
  </si>
  <si>
    <t>5.4.6.</t>
  </si>
  <si>
    <t>5.4.7.</t>
  </si>
  <si>
    <t>5.4.8.</t>
  </si>
  <si>
    <t>5.4.9.</t>
  </si>
  <si>
    <t>5.5.5.</t>
  </si>
  <si>
    <t>5.6.1.</t>
  </si>
  <si>
    <t>5.6.2.</t>
  </si>
  <si>
    <t>5.6.5.</t>
  </si>
  <si>
    <t>5.6.6.</t>
  </si>
  <si>
    <t>5.7.4.</t>
  </si>
  <si>
    <t>5.8.1.</t>
  </si>
  <si>
    <t>5.8.2.</t>
  </si>
  <si>
    <t>5.8.3.</t>
  </si>
  <si>
    <t>5.8.4.</t>
  </si>
  <si>
    <t>5.9.3.</t>
  </si>
  <si>
    <t>5.9.4.</t>
  </si>
  <si>
    <t>5.9.5.</t>
  </si>
  <si>
    <t>5.9.6.</t>
  </si>
  <si>
    <t>5.9.7.</t>
  </si>
  <si>
    <t>5.9.8.</t>
  </si>
  <si>
    <t>5.9.9.</t>
  </si>
  <si>
    <t>5.9.10.</t>
  </si>
  <si>
    <t>5.9.11.</t>
  </si>
  <si>
    <t>5.10.4.</t>
  </si>
  <si>
    <t>5.10.5.</t>
  </si>
  <si>
    <t>5.10.6.</t>
  </si>
  <si>
    <t>5.4.3.</t>
  </si>
  <si>
    <t>5.5.4.</t>
  </si>
  <si>
    <t>5.7.1.</t>
  </si>
  <si>
    <t>5.7.2.</t>
  </si>
  <si>
    <t>5.7.3.</t>
  </si>
  <si>
    <t>5.7.5.</t>
  </si>
  <si>
    <t>5.7.6.</t>
  </si>
  <si>
    <t>5.7.7.</t>
  </si>
  <si>
    <t>5.7.8.</t>
  </si>
  <si>
    <t>Рассмотрено отраслевыми департаментами и включено в постановление Думы</t>
  </si>
  <si>
    <t>1202</t>
  </si>
  <si>
    <t>5.1.4.</t>
  </si>
  <si>
    <t>5.1.5.</t>
  </si>
  <si>
    <t>5.4.4.</t>
  </si>
  <si>
    <t>5.6.3.</t>
  </si>
  <si>
    <t>5.6.4.</t>
  </si>
  <si>
    <t>0409</t>
  </si>
  <si>
    <t>Думы Ханты-Мансийского автономного округа - Югры на IV квартал 2020 года</t>
  </si>
  <si>
    <t>Муниципальное бюджетное учреждение дополнительного образования "Игримский центр творчества", пгт. Игрим Березовского района
Цель: оказание финансовой помощи на приобретение проектора, экрана</t>
  </si>
  <si>
    <t>Муниципальное автономное учреждение дополнительного образования муниципального образования город Нягань "Центр "Патриот", г. Нягань 
Цель: оказание финансовой помощи на приобретение спортивного инвентаря</t>
  </si>
  <si>
    <t>Муниципальное бюджетное учреждение культуры "Централизованная библиотечная система", г. Сургут
Цель: оказание финансовой помощи на проведение культурной акции "Голоса Югана"</t>
  </si>
  <si>
    <t>Муниципальное бюджетное учреждение дополнительного образования "Детский этнокультурно-образовательный центр", г. Ханты-Мансийск
Цель: оказание финансовой помощи на приобретение компьютерной техники, сценической обуви</t>
  </si>
  <si>
    <t>Муниципальное автономное учреждение "Городской культурный центр", г. Сургут  
Цель: оказание финансовой помощи на приобретение костюмов для ансамбля народной песни "Рябинушка"</t>
  </si>
  <si>
    <t>Муниципальное казенное учреждение "Дирекция дорожно-транспортного жилищно-коммунального комплекса", г. Сургут
Цель: оказание финансовой помощи на проведение проектно-изыскательских работ</t>
  </si>
  <si>
    <t>Муниципальное автономное дошкольное образовательное учреждение детский сад № 6 "Буратино", г. Мегион
Цель: оказание финансовой помощи на реализацию проекта "Растим детей здоровыми"</t>
  </si>
  <si>
    <t>Муниципальное автономное учреждение "Спортивная школа "Юность", г. Мегион
Цель: оказание финансовой помощи на приобретение тренажера Гросса, станка для заточки коньков, вентилятора ледовой установки, на ремонт бани</t>
  </si>
  <si>
    <t>Муниципальное автономное учреждение "Региональный историко-культурный и экологический центр", г. Мегион
Цель: оказание финансовой помощи на издание книги-фотоальбома о городе Мегионе</t>
  </si>
  <si>
    <t>Муниципальное бюджетное общеобразовательное учреждение "Средняя школа № 6", г. Нижневартовск
Цель: оказание финансовой помощи на замену дверных конструкций, установку раковин, приобретение питьевых фонтанов, рулонных штор, жалюзи</t>
  </si>
  <si>
    <t>Муниципальное бюджетное общеобразовательное учреждение "Средняя школа № 8", г. Нижневартовск
Цель: оказание финансовой помощи на замену дверей</t>
  </si>
  <si>
    <t>Муниципальное автономное учреждение "Районный центр молодежных инициатив "Ориентир", пгт. Междуреченский Кондинского района 
Цель: оказание финансовой помощи на реализацию социально-просветительского проекта "Забытые деревни"</t>
  </si>
  <si>
    <t>Муниципальное бюджетное общеобразовательное учреждение "Средняя школа № 14", г. Нижневартовск
Цель: оказание финансовой помощи на замену дверей</t>
  </si>
  <si>
    <t>Муниципальное автономное учреждение города Нижневартовска "Спортивная школа олимпийского резерва "Самотлор", г. Нижневартовск  
Цель: оказание финансовой помощи на ремонт спортивно-оздоровительного центра в спортивном комплексе "Югра"</t>
  </si>
  <si>
    <t>Муниципальное бюджетное учреждение "Дворец искусств", г. Нижневартовск
Цель: оказание финансовой помощи на ремонт танцевальных классов, приобретение и установку зеркал</t>
  </si>
  <si>
    <t>Муниципальное автономное дошкольное образовательное учреждение города Нижневартовска детский сад № 83 "Жемчужина", г. Нижневартовск 
Цель: оказание финансовой помощи на приобретение оборудования, необходимого для обеспечения пожарной безопасности</t>
  </si>
  <si>
    <t>Муниципальное учреждение "Администрация городского поселения Пойковский", пгт. Пойковский Нефтеюганского района
Цель: оказание финансовой помощи на приобретение малых архитектурных форм</t>
  </si>
  <si>
    <t>Муниципальное автономное учреждение "Редакция газеты "Здравствуйте, нефтеюганцы!", г. Нефтеюганск
Цель: оказание финансовой помощи на приобретение компьютерной техники, программного обеспечения</t>
  </si>
  <si>
    <t>Муниципальное бюджетное общеобразовательное учреждение "Средняя общеобразовательная кадетская школа № 4", г. Нефтеюганск
Цель: оказание финансовой помощи на приобретение специализированной одежды, обуви</t>
  </si>
  <si>
    <t>Муниципальное бюджетное учреждение "Спортивная школа олимпийского резерва "Спартак", г. Нефтеюганск
Цель: оказание финансовой помощи на приобретение спортивной формы</t>
  </si>
  <si>
    <t>Муниципальное бюджетное дошкольное образовательное учреждение города Нефтеюганска "Детский сад № 17 "Сказка", г. Нефтеюганск
Цель: оказание финансовой помощи на приобретение технологического оборудования</t>
  </si>
  <si>
    <t>Муниципальное автономное дошкольное образовательное учреждение города Нижневартовска детский сад № 52 "Самолетик", г. Нижневартовск
Цель: оказание финансовой помощи на ремонт кровли здания</t>
  </si>
  <si>
    <t>Муниципальное автономное дошкольное образовательное учреждение города Нижневартовска детский сад № 62 "Журавушка", г. Нижневартовск
Цель: оказание финансовой помощи на приобретение мебели</t>
  </si>
  <si>
    <t>Муниципальное автономное дошкольное образовательное учреждение города Нижневартовска детский сад № 71 "Радость", г. Нижневартовск
Цель: оказание финансовой помощи на замену линолеума</t>
  </si>
  <si>
    <t>Муниципальное бюджетное общеобразовательное учреждение "Гимназия № 2", г. Нижневартовск
Цель: оказание финансовой помощи на замену канализационного трубопровода на цокольном этаже</t>
  </si>
  <si>
    <t>Муниципальное бюджетное общеобразовательное учреждение "Средняя школа № 10", г. Нижневартовск
Цель: оказание финансовой помощи на приобретение автомобиля</t>
  </si>
  <si>
    <t>5.6.7.</t>
  </si>
  <si>
    <t>Муниципальное автономное учреждение "Городская библиотека имени А.А. Филатова", г. Покачи
Цель: оказание финансовой помощи на издание книги "Победы родное лицо"</t>
  </si>
  <si>
    <t>Муниципальное автономное учреждение Сургутского района "Районный молодежный центр", с. Локосово Сургутского района
Цель: оказание финансовой помощи на приобретение оргтехники</t>
  </si>
  <si>
    <t>Муниципальное бюджетное учреждение "Централизованная библиотечная система", г. Когалым
Цель: оказание финансовой помощи на приобретение компьютерной техники</t>
  </si>
  <si>
    <t>5.7.9.</t>
  </si>
  <si>
    <t>Муниципальное автономное учреждение "Краеведческий музей", г. Покачи
Цель: оказание финансовой помощи на приобретение и замену светильников</t>
  </si>
  <si>
    <t>Муниципальное автономное дошкольное образовательное учреждение детский сад комбинированного вида "Сказка", г. Покачи
Цель: оказание финансовой помощи на приобретение светильников и ламп</t>
  </si>
  <si>
    <t>Муниципальное автономное дошкольное образовательное учреждение детский сад комбинированного вида "Солнышко", г. Покачи
Цель: оказание финансовой помощи на приобретение светильников</t>
  </si>
  <si>
    <t>Муниципальное автономное дошкольное образовательное учреждение детский сад комбинированного вида "Югорка", г. Покачи
Цель: оказание финансовой помощи на приобретение светильников</t>
  </si>
  <si>
    <t>Муниципальное автономное общеобразовательное учреждение "Средняя общеобразовательная школа № 2", г. Покачи
Цель: оказание финансовой помощи на приобретение светильников</t>
  </si>
  <si>
    <t>Муниципальное автономное учреждение "Спортивная школа", г. Покачи
Цель: оказание финансовой помощи на приобретение светильников</t>
  </si>
  <si>
    <t>Муниципальное автономное учреждение Дом культуры "Октябрь", г. Покачи
Цель: оказание финансовой помощи на приобретение светильников</t>
  </si>
  <si>
    <t>5.7.10.</t>
  </si>
  <si>
    <t>Муниципальное бюджетное учреждение "Молодежный центр", г. Ханты-Мансийск
Цель: оказание финансовой помощи на организацию и проведение открытого форума молодых парламентариев</t>
  </si>
  <si>
    <t>5.8.5.</t>
  </si>
  <si>
    <t>5.8.6.</t>
  </si>
  <si>
    <t>Муниципальное автономное учреждение культуры "Культурный центр: библиотека-музей", г. Пыть-Ях
Цель: оказание финансовой помощи на выполнение работ по ландшафтному строительству и благоустройству территории</t>
  </si>
  <si>
    <t>Муниципальное бюджетное общеобразовательное учреждение средняя общеобразовательная школа № 2, г. Пыть-Ях
Цель: оказание финансовой помощи на приобретение бактерицидных облучателей-рециркуляторов</t>
  </si>
  <si>
    <t>Муниципальное бюджетное общеобразовательное учреждение средняя общеобразовательная школа № 4, г. Пыть-Ях
Цель: оказание финансовой помощи на приобретение и установку жалюзи</t>
  </si>
  <si>
    <t>Муниципальное бюджетное учреждение Центр профилактики употребления психоактивных веществ среди детей и молодежи "Современник", г. Пыть-Ях
Цель: оказание финансовой помощи на приобретение компьютерной техники и расходных материалов к ней</t>
  </si>
  <si>
    <t>Муниципальное автономное учреждение дополнительного образования "Центр детского творчества", г. Пыть-Ях
Цель: оказание финансовой помощи на приобретение интерактивного комплекта</t>
  </si>
  <si>
    <t>Муниципальное дошкольное образовательное автономное учреждение центр развития ребенка – детский сад "Аленький цветочек", г. Пыть-Ях 
Цель: оказание финансовой помощи на ремонт помещений здания</t>
  </si>
  <si>
    <t>5.8.7.</t>
  </si>
  <si>
    <t>5.8.8.</t>
  </si>
  <si>
    <t>5.8.9.</t>
  </si>
  <si>
    <t>5.8.10.</t>
  </si>
  <si>
    <t>5.8.11.</t>
  </si>
  <si>
    <t>5.8.12.</t>
  </si>
  <si>
    <t>5.8.13.</t>
  </si>
  <si>
    <t>5.8.14.</t>
  </si>
  <si>
    <t>5.8.15.</t>
  </si>
  <si>
    <t>Муниципальное автономное учреждение дополнительного образования Сургутского района "Центр детского творчества", пгт. Белый Яр Сургутского района
Цель: оказание финансовой помощи на приобретение компьютерной техники</t>
  </si>
  <si>
    <t>Муниципальное бюджетное дошкольное образовательное учреждение детский сад "Теремок", пгт. Белый Яр Сургутского района
Цель: оказание финансовой помощи на приобретение бактерицидных облучателей-рециркуляторов</t>
  </si>
  <si>
    <t>Муниципальное бюджетное дошкольное образовательное учреждение центр развития ребенка – детский сад "Соловушка", пгт. Белый Яр Сургутского района
Цель: оказание финансовой помощи на приобретение швейной и стиральной машин</t>
  </si>
  <si>
    <t>Муниципальное автономное общеобразовательное учреждение "Белоярская средняя общеобразовательная школа № 1", пгт. Белый Яр Сургутского района
Цель: оказание финансовой помощи на приобретение бактерицидных облучателей-рециркуляторов</t>
  </si>
  <si>
    <t>Муниципальное бюджетное дошкольное образовательное учреждение детский сад "Рябинка", пгт. Барсово Сургутского района
Цель: оказание финансовой помощи на приобретение бактерицидных облучателей-рециркуляторов</t>
  </si>
  <si>
    <t>Муниципальное автономное учреждение спортивной подготовки "Спортивная школа олимпийского резерва" Сургутского района, п. Солнечный Сургутского района
Цель: оказание финансовой помощи на приобретение компьютерной техники, оргтехники</t>
  </si>
  <si>
    <t>Муниципальное бюджетное дошкольное образовательное учреждение детский сад "Белоснежка", п. Солнечный Сургутского района
Цель: оказание финансовой помощи на приобретение мебели для детского сада, мебели и искусственной ели для филиала в д. Сайгатина</t>
  </si>
  <si>
    <t>Муниципальное бюджетное общеобразовательное учреждение "Солнечная средняя общеобразовательная школа № 1", п. Солнечный Сургутского района
Цель: оказание финансовой помощи на приобретение бактерицидных облучателей-рециркуляторов для филиала в д. Сайгатина, на реставрацию кресел</t>
  </si>
  <si>
    <t>5.9.1.</t>
  </si>
  <si>
    <t>5.9.2.</t>
  </si>
  <si>
    <t>Муниципальное бюджетное учреждение "Культурно-спортивный комплекс "Содружество", пгт. Таежный Советского района
Цель: оказание финансовой помощи на приобретение спортивного оборудования, снаряжения и инвентаря</t>
  </si>
  <si>
    <t>Муниципальное бюджетное учреждение культуры "Советский районный центр культуры и досуга "Сибирь", г. Советский Советского района
Цель: оказание финансовой помощи на приобретение наградной продукции</t>
  </si>
  <si>
    <t>Муниципальное бюджетное учреждение "Культурно-спортивный комплекс "Романтик" городского поселения Коммунистический, пгт. Коммунистический Советского района
Цель: оказание финансовой помощи на приобретение спортивной экипировки, спортивного инвентаря</t>
  </si>
  <si>
    <t>Муниципальное бюджетное учреждение "Физкультурно-оздоровительный комплекс г.п. Советский", г. Советский Советского района
Цель: оказание финансовой помощи на участие спортсменов в чемпионате мира по гиревому спорту в г. Сеуле</t>
  </si>
  <si>
    <t>Муниципальное бюджетное учреждение "Центр культуры и досуга г.п. Советский", г. Советский Советского района
Цель: оказание финансовой помощи на издание книги сказок Г.И. Логачевой</t>
  </si>
  <si>
    <t>Муниципальное бюджетное учреждение культуры "Межпоселенческая библиотека Советского района", г. Советский Советского района
Цель: оказание финансовой помощи на издание сборника творческих работ "Путь к себе"</t>
  </si>
  <si>
    <t>Муниципальное автономное учреждение "Молодежный центр "Гелиос", г. Югорск
Цель: оказание финансовой помощи на издание книги Л.Н. Киосовой</t>
  </si>
  <si>
    <t>Муниципальное автономное учреждение физкультурно-оздоровительный комплекс "Олимп", г. Советский Советского района
Цель: оказание финансовой помощи на приобретение осветительных приборов для Ледового дворца</t>
  </si>
  <si>
    <t>5.10.1.</t>
  </si>
  <si>
    <t>5.10.2.</t>
  </si>
  <si>
    <t>Муниципальное автономное учреждение дополнительного образования муниципального образования город Нягань "Центр "Патриот", г. Нягань
Цель: оказание финансовой помощи на создание документального фильма "Чемпионы Югры"</t>
  </si>
  <si>
    <t>5.10.3.</t>
  </si>
  <si>
    <t>Муниципальное бюджетное учреждение "Дворец искусств", г. Нижневартовск
Цель: оказание финансовой помощи на приобретение музыкального оборудования</t>
  </si>
  <si>
    <t>Муниципальное бюджетное учреждение "Дворец культуры "Октябрь", г. Нижневартовск
Цель: оказание финансовой помощи на организацию информационного обслуживания деятельности учреждения, приобретение лестничного гусеничного подъемника</t>
  </si>
  <si>
    <t xml:space="preserve">Муниципальное автономное учреждение города Нижневартовска "Молодежный центр", г. Нижневартовск
Цель: оказание финансовой помощи на приобретение компьютерной техники </t>
  </si>
  <si>
    <t>Муниципальное бюджетное учреждение "Молодежный центр", г. Ханты-Мансийск
Цель: оказание финансовой помощи на организацию и проведение выставки "Я хочу нарисовать мечту"</t>
  </si>
  <si>
    <t>5.11.1.</t>
  </si>
  <si>
    <t>Администрация сельского поселения Мулымья, д. Ушья Кондинского района
Цель: оказание финансовой помощи на отсыпку дорог щебнем</t>
  </si>
  <si>
    <t>5.11.2.</t>
  </si>
  <si>
    <t>Муниципальное автономное учреждение "Культура", г. Урай
Цель: оказание финансовой помощи на приобретение сценических костюмов, материалов для художественного оформления киноконцертного циркового комплекса "Юность Шаима", приобретение звукового оборудования для культурно-досугового центра "Нефтяник"</t>
  </si>
  <si>
    <t>5.11.3.</t>
  </si>
  <si>
    <t>Муниципальное автономное учреждение дополнительного образования "Детско-юношеская спортивная школа "Старт", г. Урай
Цель: оказание финансовой помощи на приобретение спортивного оборудования</t>
  </si>
  <si>
    <t>5.11.4.</t>
  </si>
  <si>
    <t>Муниципальное бюджетное общеобразовательное учреждение средняя общеобразовательная школа № 4, г. Урай 
Цель: оказание финансовой помощи на приобретение жалюзи</t>
  </si>
  <si>
    <t>5.12.1.</t>
  </si>
  <si>
    <t>5.12.2.</t>
  </si>
  <si>
    <t>Нефтеюганское районное бюджетное учреждение Творческое объединение "Культура", п. Сингапай Нефтеюганского района
Цель: оказание финансовой помощи на приобретение самовара для дома культуры "Кедровый"</t>
  </si>
  <si>
    <t>5.12.3.</t>
  </si>
  <si>
    <t>5.12.4.</t>
  </si>
  <si>
    <t>Муниципальное бюджетное учреждение культуры "Городская библиотека", г. Нефтеюганск
Цель: оказание финансовой помощи на разработку и создание сайта, приобретение видеокамеры, штатива, флуоресцентных осветителей, микрофона для камеры</t>
  </si>
  <si>
    <t>5.12.5.</t>
  </si>
  <si>
    <t>Муниципальное бюджетное учреждение физической культуры и спорта "Юганск-мастер имени Жилина С.А.", г. Нефтеюганск
Цель: оказание финансовой помощи на приобретение спортивной экипировки</t>
  </si>
  <si>
    <t>Муниципальное бюджетное общеобразовательное учреждение "Средняя общеобразовательная школа № 13", г. Нефтеюганск
Цель: оказание финансовой помощи на приобретение мебели</t>
  </si>
  <si>
    <t>5.12.6.</t>
  </si>
  <si>
    <t>5.13.1.</t>
  </si>
  <si>
    <t>Муниципальное автономное учреждение Сургутского района "Районный молодежный центр", с. Локосово Сургутского района
Цель: оказание финансовой помощи на приобретение компьютерной техники, проектора и экрана</t>
  </si>
  <si>
    <t>5.13.2.</t>
  </si>
  <si>
    <t>Муниципальное автономное общеобразовательное учреждение "Средняя общеобразовательная школа № 3" города Когалыма, г. Когалым
Цель: оказание финансовой помощи на приобретение интерактивного дисплея</t>
  </si>
  <si>
    <t>5.13.3.</t>
  </si>
  <si>
    <t>Муниципальное автономное учреждение дополнительного образования "Детская школа искусств", г. Покачи
Цель: оказание финансовой помощи на приобретение светильников</t>
  </si>
  <si>
    <t>5.14.1.</t>
  </si>
  <si>
    <t>Муниципальное автономное учреждение сельского поселения Полноват "Центр культуры и спорта "Созвездие", с. Полноват Белоярского района
Цель: оказание финансовой помощи на приобретение сценических костюмов, танцевальной обуви</t>
  </si>
  <si>
    <t>5.14.2.</t>
  </si>
  <si>
    <t>Муниципальное бюджетное дошкольное образовательное учреждение детский сад "Рябинушка", пгт. Игрим Березовского района
Цель: оказание финансовой помощи на замену ограждения территории детского сада</t>
  </si>
  <si>
    <t>5.14.3.</t>
  </si>
  <si>
    <t>Муниципальное казенное учреждение "Хозяйственно-эксплуатационная служба администрации сельского поселения Приполярный", п. Приполярный Березовского района
Цель: оказание финансовой помощи на приобретение искусственной ели</t>
  </si>
  <si>
    <t>5.14.4.</t>
  </si>
  <si>
    <t xml:space="preserve">Муниципальное бюджетное учреждение культуры "Межпоселенческая библиотека Октябрьского района", пгт. Октябрьское Октябрьского район
Цель: оказание финансовой помощи на ремонт помещений здания филиала в д. Нижние Нарыкары, приобретение мебели, оборудования для отопительной системы, оргтехники, спортивного инвентаря, сценических костюмов, сценической обуви, предметов декора для филиала в п. Кормужиханка </t>
  </si>
  <si>
    <t>5.14.5.</t>
  </si>
  <si>
    <t>Муниципальное казенное учреждение физкультурно-оздоровительный комплекс "Юбилейный", пгт. Октябрьское Октябрьского района
Цель: оказание финансовой помощи на приобретение спортивного инвентаря, спортивной формы</t>
  </si>
  <si>
    <t>5.14.6.</t>
  </si>
  <si>
    <t>5.14.7.</t>
  </si>
  <si>
    <t>Муниципальное автономное учреждение дополнительного образования муниципального образования город Нягань "Центр "Патриот", г. Нягань
Цель: оказание финансовой помощи на приобретение компьютерной техники</t>
  </si>
  <si>
    <t>Муниципальное автономное учреждение культуры муниципального образования город Нягань "Городской культурный центр "Планета", г. Нягань
Цель: оказание финансовой помощи на приобретение сценической обуви</t>
  </si>
  <si>
    <t>5.15.1.</t>
  </si>
  <si>
    <t>5.15.2.</t>
  </si>
  <si>
    <t>Муниципальное автономное учреждение "Спортивная школа "Юность", г. Мегион
Цель: оказание финансовой помощи на приобретение медицинского оборудования и инструментария для медицинского кабинета в спортивном комплексе "Колизей" и физкультурно-спортивном комплексе с ледовой ареной, оргтехники</t>
  </si>
  <si>
    <t>Муниципальное автономное учреждение "Спортивная школа "Вымпел", пгт. Высокий г. Мегион
Цель: оказание финансовой помощи на приобретение оргтехники</t>
  </si>
  <si>
    <t>5.15.3.</t>
  </si>
  <si>
    <t xml:space="preserve">Муниципальное бюджетное общеобразовательное учреждение средняя общеобразовательная школа № 4, г. Пыть-Ях
Цель: оказание финансовой помощи на приобретение и установку светильников </t>
  </si>
  <si>
    <t>5.16.1.</t>
  </si>
  <si>
    <t>5.16.2.</t>
  </si>
  <si>
    <t>5.16.3.</t>
  </si>
  <si>
    <t>Муниципальное бюджетное учреждение культуры "Межпоселенческая библиотека Октябрьского района", пгт. Октябрьское Октябрьского района 
Цель: оказание финансовой помощи на приобретение мебели, компьютерной техники для Унъюганской модельной библиотеки семейного чтения</t>
  </si>
  <si>
    <t>5.16.4.</t>
  </si>
  <si>
    <t>5.16.5.</t>
  </si>
  <si>
    <t xml:space="preserve">Муниципальное казенное общеобразовательное учреждение "Сергинская средняя общеобразовательная школа имени Героя Советского союза Николая Ивановича Сирина", п. Сергино Октябрьского района
Цель: оказание финансовой помощи на приобретение автомобиля </t>
  </si>
  <si>
    <t xml:space="preserve">Муниципальное бюджетное дошкольное образовательное учреждение "Детский сад общеразвивающего вида "Лесная сказка", пгт. Талинка Октябрьского района
Цель: оказание финансовой помощи на приобретение оборудования для пищеблока </t>
  </si>
  <si>
    <t>5.17.1.</t>
  </si>
  <si>
    <t>5.17.2.</t>
  </si>
  <si>
    <t>5.17.3.</t>
  </si>
  <si>
    <t>Автономное учреждение Белоярского района "Белоярский информационный центр "Квадрат", г. Белоярский Белоярского района
Цель: оказание финансовой помощи на ремонт, утепление и замену витражей</t>
  </si>
  <si>
    <t>Муниципальное автономное учреждение культуры Белоярского района "Этнокультурный центр", г. Белоярский Белоярского района
Цель: оказание финансовой помощи на приобретение бензинового снегоуборщика, бензинового триммера</t>
  </si>
  <si>
    <t>Муниципальное автономное общеобразовательное учреждение Белоярского района "Средняя общеобразовательная школа № 2 г. Белоярский", г. Белоярский Белоярского района
Цель: оказание финансовой помощи на приобретение жалюзи</t>
  </si>
  <si>
    <t>Муниципальное автономное общеобразовательное учреждение Белоярского района "Средняя общеобразовательная школа № 3 г. Белоярский", г. Белоярский, Белоярского района
Цель: оказание финансовой помощи на приобретение мультимедийного оборудования, кадетской формы</t>
  </si>
  <si>
    <t>5.17.4.</t>
  </si>
  <si>
    <t>5.17.5.</t>
  </si>
  <si>
    <t>5.17.6.</t>
  </si>
  <si>
    <t>Муниципальное автономное учреждение "Спортивная школа "Виктория", пгт. Березово Березовского района
Цель: оказание финансовой помощи на приобретение расширительного бака для бассейна</t>
  </si>
  <si>
    <t>Муниципальное автономное учреждение "Березовский центр культуры и досуга "Звездный", пгт. Березово Березовского района
Цель: оказание финансовой помощи на ремонт склада, приобретение строительных материалов</t>
  </si>
  <si>
    <t>Муниципальное автономное общеобразовательное учреждение "Тегинская средняя общеобразовательная школа", с. Теги Березовского района
Цель: оказание финансовой помощи на приобретение и установку сантехники</t>
  </si>
  <si>
    <t>5.17.7.</t>
  </si>
  <si>
    <t>5.17.8.</t>
  </si>
  <si>
    <t>Муниципальное казенное общеобразовательное учреждение "Сергинская средняя общеобразовательная школа имени Героя Советского союза Николая Ивановича Сирина", п. Сергино Октябрьского района
Цель: оказание финансовой помощи на благоустройство спортивной площадки</t>
  </si>
  <si>
    <t>5.18.1.</t>
  </si>
  <si>
    <t>5.18.2.</t>
  </si>
  <si>
    <t>Муниципальное бюджетное учреждение Культурно-спортивный комплекс "Орион" городского поселения Малиновский, пгт. Малиновский Советского района
Цель: оказание финансовой помощи на приобретение сценических костюмов</t>
  </si>
  <si>
    <t>Муниципальное бюджетное учреждение Культурно-спортивный комплекс "Импульс" г.п. Пионерский, пгт. Пионерский Советского района
Цель: оказание финансовой помощи на приобретение спортивных тренажеров для спортивно-оздоровительного комплекса "Энергия" и их доставку</t>
  </si>
  <si>
    <t>5.18.3.</t>
  </si>
  <si>
    <t>5.18.4.</t>
  </si>
  <si>
    <t>Муниципальное бюджетное общеобразовательное учреждение "Средняя общеобразовательная школа п. Пионерский", пгт. Пионерский Советского района
Цель: оказание финансовой помощи на ремонт кровли перехода между зданиями школы и спортивно-оздоровительного комплекса</t>
  </si>
  <si>
    <t>Муниципальное бюджетное учреждение "Культурно-спортивный комплекс "Содружество", пгт. Таежный Советского района
Цель: оказание финансовой помощи на приобретение спортивной одежды и спортивного инвентаря для секции хоккея и их доставку</t>
  </si>
  <si>
    <t>5.18.5.</t>
  </si>
  <si>
    <t>5.18.6.</t>
  </si>
  <si>
    <t>5.18.7.</t>
  </si>
  <si>
    <t>Муниципальное автономное общеобразовательное учреждение муниципального образования город Нягань "Гимназия", г. Нягань
Цель: оказание финансовой помощи на приобретение вентиляционного оборудования и комплектующих для кухонного парового оборудования</t>
  </si>
  <si>
    <t>Муниципальное автономное общеобразовательное учреждение муниципального образования город Нягань "Средняя общеобразовательная школа № 6" имени Августы Ивановны Гордиенко, почетного гражданина города Нягани", г. Нягань
Цель: оказание финансовой помощи на приобретение оконных блоков, вентиляционного оборудования для спортивного зала, на проектные и монтажные работы</t>
  </si>
  <si>
    <t xml:space="preserve">Муниципальное автономное общеобразовательное учреждение муниципального образования город Нягань "Начальная общеобразовательная школа № 9", г. Нягань
Цель: оказание финансовой помощи на приобретение вентиляционного оборудования </t>
  </si>
  <si>
    <t>5.19.1.</t>
  </si>
  <si>
    <t>5.19.2.</t>
  </si>
  <si>
    <t>Муниципальное казенное учреждение "Хозяйственно-эксплуатационная служба администрации городского поселения Березово" пгт. Березово Березовского района
Цель: оказание финансовой помощи на приобретение комплекта новогоднего оформления ели в пгт. Березово</t>
  </si>
  <si>
    <t>Муниципальное автономное учреждение дополнительного образования "Центр "Поиск", с. Саранпауль Березовского района
Цель: оказание финансовой помощи на завершение строительства хоккейного корта</t>
  </si>
  <si>
    <t>5.19.3.</t>
  </si>
  <si>
    <t>Муниципальное бюджетное учреждение "Центр культуры и библиотечного обслуживания", с. Малый Атлым Октябрьского района
Цель: оказание финансовой помощи на приобретение арт-объекта "Я люблю Малый Атлым"</t>
  </si>
  <si>
    <t>5.20.1.</t>
  </si>
  <si>
    <t>5.20.2.</t>
  </si>
  <si>
    <t>5.20.3.</t>
  </si>
  <si>
    <t>5.20.4.</t>
  </si>
  <si>
    <t>5.20.5.</t>
  </si>
  <si>
    <t>Муниципальное бюджетное общеобразовательное учреждение "Средняя общеобразовательная школа № 7", г. Нефтеюганск
Цель: оказание финансовой помощи на приобретение мебели</t>
  </si>
  <si>
    <t>Муниципальное бюджетное учреждение "Спортивная школа олимпийского резерва по единоборствам", г. Нефтеюганск
Цель: оказание финансовой помощи на приобретение дезинфицирующего оборудования, дезинфицирующих средств, инвентаря</t>
  </si>
  <si>
    <t>Муниципальное бюджетное общеобразовательное учреждение "Начальная школа № 15", г. Нефтеюганск 
Цель: оказание финансовой помощи на приобретение сушильной машины, бактерицидных облучателей-рециркуляторов</t>
  </si>
  <si>
    <t>Муниципальное бюджетное учреждение культуры "Культурно-досуговый комплекс", г. Нефтеюганск
Цель: оказание финансовой помощи на приобретение сценических костюмов, балетной обуви</t>
  </si>
  <si>
    <t>Муниципальное бюджетное учреждение культуры "Городская библиотека", г. Нефтеюганск 
Цель: оказание финансовой помощи на приобретение мебели, компьютерной техники, программного обеспечения, графических планшетов, наушников, внешнего накопителя, магнитно-маркерной доски, кресел-мешков</t>
  </si>
  <si>
    <t>5.21.1.</t>
  </si>
  <si>
    <t>5.21.2.</t>
  </si>
  <si>
    <t>5.21.3.</t>
  </si>
  <si>
    <t>5.21.4.</t>
  </si>
  <si>
    <t>5.21.5.</t>
  </si>
  <si>
    <t>5.21.6.</t>
  </si>
  <si>
    <t>Муниципальное бюджетное общеобразовательное учреждение гимназия г. Советский, г. Советский Советского района
Цель: оказание финансовой помощи на приобретение аудио- и видеооборудования</t>
  </si>
  <si>
    <t>Муниципальное бюджетное учреждение культуры "Советский районный центр культуры и досуга "Сибирь", г. Советский Советского района
Цель: оказание финансовой помощи на приобретение музыкальных инструментов</t>
  </si>
  <si>
    <t>Муниципальное автономное учреждение дополнительного образования Советского района "Центр "Созвездие" имени Героя Советского Союза генерал-полковника Гришина Ивана Тихоновича"  г. Советский Советского района
Цель: оказание финансовой помощи на приобретение проекторов, макетов автомата</t>
  </si>
  <si>
    <t>Муниципальное автономное дошкольное образовательное учреждение "Детский сад "Алёнка" г. Советский", г. Советский Советского района
Цель: оказание финансовой помощи на приобретение уличного игрового оборудования</t>
  </si>
  <si>
    <t>Муниципальное автономное дошкольное образовательное учреждение "Детский сад "Тополёк" г. Советский", г. Советский Советского района
Цель: оказание финансовой помощи на приобретение мебели</t>
  </si>
  <si>
    <t xml:space="preserve">Муниципальное бюджетное учреждение дополнительного образования "Советская детская школа искусств", г. Советский Советского района
Цель: оказание финансовой помощи на приобретение компьютерного оборудования </t>
  </si>
  <si>
    <t>5.21.7.</t>
  </si>
  <si>
    <t>Муниципальное автономное дошкольное образовательное учреждение № 1 "Сказка", г. Мегион
Цель: оказание финансовой помощи на приобретение снегоуборочной машины</t>
  </si>
  <si>
    <t>5.21.8.</t>
  </si>
  <si>
    <t>Муниципальное дошкольное образовательное автономное учреждение детский сад общеразвивающего вида "Золотой ключик" с приоритетным осуществлением деятельности по физическому развитию детей, г. Пыть-Ях 
Цель: оказание финансовой помощи на приобретение посудомоечных машин</t>
  </si>
  <si>
    <t>5.22</t>
  </si>
  <si>
    <t xml:space="preserve">Муниципальное бюджетное учреждение культуры "Сургутский краеведческий музей", г. Сургут 
Цель: оказание финансовой помощи на изготовление моделей речных судов </t>
  </si>
  <si>
    <t>5.23.1.</t>
  </si>
  <si>
    <t>5.23.2.</t>
  </si>
  <si>
    <t>5.23.3.</t>
  </si>
  <si>
    <t xml:space="preserve">Муниципальное автономное учреждение по работе с молодежью "Наше время", г. Сургут 
Цель: финансовая помощь на приобретение производственного оборудования для клуба-кафе "Собеседник" </t>
  </si>
  <si>
    <t xml:space="preserve">Муниципальное бюджетное учреждение по работе с подростками и молодежью по месту жительства "Вариант", г. Сургут
Цель: оказание финансовой помощи на приобретение мебели </t>
  </si>
  <si>
    <t xml:space="preserve">Муниципальное автономное образовательное учреждение дополнительного образования "Технополис", г. Сургут 
Цель: оказание финансовой помощи на приобретение оргтехники, мебели, жалюзи, на разработку элементов айдентики, брендбука для Центра цифрового образования детей "IT-куб", оформление помещений указанного центра в соответствии с фирменным стилем </t>
  </si>
  <si>
    <t>5.23.4.</t>
  </si>
  <si>
    <t xml:space="preserve">Муниципальное бюджетное учреждение "Молодежный центр", г. Ханты-Мансийск
Цель: оказание финансовой помощи на организацию и проведение открытого форума молодых парламентариев </t>
  </si>
  <si>
    <t xml:space="preserve">5.24. </t>
  </si>
  <si>
    <t xml:space="preserve">Муниципальное учреждение "Администрация городского поселения Пойковский", пгт. Пойковский Нефтеюганского района
Цель: оказание финансовой помощи на приобретение малых архитектурных форм </t>
  </si>
  <si>
    <t>5.25.1.</t>
  </si>
  <si>
    <t>5.25.2.</t>
  </si>
  <si>
    <t>Муниципальное казенное учреждение "Управление информационных технологий и связи города Сургута", г. Сургут
Цель: оказание финансовой помощи на приобретение компьютерной техники, оргтехники, комплектующих для вычислительной техники</t>
  </si>
  <si>
    <t xml:space="preserve">Муниципальное бюджетное учреждение культуры "Сургутский краеведческий музей", г. Сургут 
Цель: оказание финансовой помощи на изготовление и доставку интерактивных макетов буровых станков </t>
  </si>
  <si>
    <t>5.26.1.</t>
  </si>
  <si>
    <t>5.26.2.</t>
  </si>
  <si>
    <t>5.26.3.</t>
  </si>
  <si>
    <t>5.26.4.</t>
  </si>
  <si>
    <t>5.26.5.</t>
  </si>
  <si>
    <t>5.26.6.</t>
  </si>
  <si>
    <t>5.26.7.</t>
  </si>
  <si>
    <t xml:space="preserve">Муниципальное автономное дошкольное образовательное учреждение "Детский сад "Родничок" г. Советский", г. Советский Советского района
Цель: оказание финансовой помощи на приобретение стиральной и сушильной машин </t>
  </si>
  <si>
    <t xml:space="preserve">Муниципальное автономное дошкольное образовательное учреждение "Детский сад "Ромашка", г. Советский Советского района
Цель: оказание финансовой помощи на приобретение оборудования для пищеблока, сушильного шкафа </t>
  </si>
  <si>
    <t xml:space="preserve">Муниципальное бюджетное учреждение дополнительного образования "Советская детская школа искусств", г. Советский Советского района
Цель: оказание финансовой помощи на приобретение цифрового фортепиано для филиала в пгт. Агириш </t>
  </si>
  <si>
    <t>Муниципальное бюджетное учреждение "Культурно-спортивный комплекс "Романтик" городского поселения Коммунистический, пгт. Коммунистический Советского района
Цель: оказание финансовой помощи на приобретение спортивного инвентаря, спортивной экипировки, вокальной радиосистемы, строительных материалов</t>
  </si>
  <si>
    <t xml:space="preserve">Муниципальное бюджетное общеобразовательное учреждение "Средняя общеобразовательная школа п. Коммунистический", пгт. Коммунистический Советского района 
Цель: оказание финансовой помощи на приобретение и установку камер видеонаблюдения </t>
  </si>
  <si>
    <t xml:space="preserve">Муниципальное бюджетное учреждение "Культурно-спортивный комплекс "Русь" г.п. Зеленоборск", пгт. Зеленоборск Советского района 
Цель: оказание финансовой помощи на приобретение оргтехники, бактерицидных облучателей-рециркуляторов </t>
  </si>
  <si>
    <t xml:space="preserve">Муниципальное бюджетное общеобразовательное учреждение "Средняя общеобразовательная школа п. Зеленоборск", пгт. Зеленоборск Советского района
Цель: оказание финансовой помощи на приобретение искусственного травяного покрытия </t>
  </si>
  <si>
    <t>5.26.8.</t>
  </si>
  <si>
    <t>5.26.9.</t>
  </si>
  <si>
    <t>Муниципальное бюджетное общеобразовательное учреждение "Лицей им. Г.Ф. Атякшева", г. Югорск
Цель: оказание финансовой помощи на приобретение оборудования для робототехники, интерактивного оборудования</t>
  </si>
  <si>
    <t xml:space="preserve">Муниципальное бюджетное общеобразовательное учреждение "Средняя общеобразовательная школа № 5", г. Югорск
Цель: оказание финансовой помощи на приобретение уличного игрового оборудования, теневых навесов </t>
  </si>
  <si>
    <t>5.27.1.</t>
  </si>
  <si>
    <t xml:space="preserve">Администрация сельского поселения Локосово, с. Локосово Сургутского района
Цель: оказание финансовой помощи на приобретение и установку детских качелей </t>
  </si>
  <si>
    <t>5.27.2.</t>
  </si>
  <si>
    <t xml:space="preserve">Администрация сельского поселения Горноправдинск, п. Горноправдинск Ханты-Мансийского района
Цель: оказание финансовой помощи на благоустройство сквера Победы в д. Лугофилинская </t>
  </si>
  <si>
    <t>5.27.3.</t>
  </si>
  <si>
    <t xml:space="preserve">Муниципальное казенное учреждение культуры "Сельский дом культуры п. Красноленинский", п. Красноленинский Ханты-Мансийского района
Цель: оказание финансовой помощи на приобретение измельчителя веток и древесины </t>
  </si>
  <si>
    <t>5.27.4.</t>
  </si>
  <si>
    <t xml:space="preserve">Муниципальное автономное учреждение "Спортивная школа "Дворец спорта", г. Когалым
Цель: оказание финансовой помощи на приобретение матов </t>
  </si>
  <si>
    <t>5.27.5.</t>
  </si>
  <si>
    <t>Муниципальное автономное учреждение "Спортивная школа "Юность", г. Мегион
Цель: оказание финансовой помощи на приобретение медицинского оборудования и инструментария для медицинского кабинета в спортивном комплексе "Колизей"</t>
  </si>
  <si>
    <t>5.27.6.</t>
  </si>
  <si>
    <t xml:space="preserve">Муниципальное автономное учреждение "Региональный историко-культурный и экологический центр", г. Мегион
Цель: оказание финансовой помощи на приобретение витрин для экспозиции "Культура и быт коренных малочисленных народов Западной Сибири" </t>
  </si>
  <si>
    <t>5.27.7.</t>
  </si>
  <si>
    <t>5.27.8.</t>
  </si>
  <si>
    <t>Муниципальное бюджетное учреждение спортивной подготовки спортивная школа "Аверс", г. Сургут
Цель: оказание финансовой помощи на приобретение спортивного инвентаря</t>
  </si>
  <si>
    <t xml:space="preserve">Муниципальное бюджетное учреждение "Центр специальной подготовки "Сибирский легион" имени Героя Российской Федерации полковника Богомолова Александра Станиславовича", г. Сургут
Цель: оказание финансовой помощи на приобретение спортивной техники </t>
  </si>
  <si>
    <t>5.27.9.</t>
  </si>
  <si>
    <t>Муниципальное бюджетное учреждение "Спортивный комплекс "Дружба", г. Ханты-Мансийск
Цель: оказание финансовой помощи на приобретение спортивной экипировки для отделения бокса</t>
  </si>
  <si>
    <t>5.28.1.</t>
  </si>
  <si>
    <t>5.28.2.</t>
  </si>
  <si>
    <t>5.28.3.</t>
  </si>
  <si>
    <t xml:space="preserve">Муниципальное бюджетное общеобразовательное учреждение "Средняя общеобразовательная школа № 2", г. Ханты-Мансийск
Цель: оказание финансовой помощи на приобретение оборудования для пищеблока, светодиодных светильников, ламп </t>
  </si>
  <si>
    <t xml:space="preserve">Муниципальное бюджетное общеобразовательное учреждение "Средняя общеобразовательная школа № 4", г. Ханты-Мансийск
Цель: оказание финансовой помощи на приобретение автоматизированных рабочих мест </t>
  </si>
  <si>
    <t xml:space="preserve">Муниципальное бюджетное общеобразовательное учреждение "Средняя общеобразовательная школа № 5", г. Ханты-Мансийск
Цель: оказание финансовой помощи на приобретение и замену светодиодных светильников и ламп </t>
  </si>
  <si>
    <t>5.28.4.</t>
  </si>
  <si>
    <t>5.28.5.</t>
  </si>
  <si>
    <t>5.28.6.</t>
  </si>
  <si>
    <t>5.28.7.</t>
  </si>
  <si>
    <t>5.28.8.</t>
  </si>
  <si>
    <t xml:space="preserve">Муниципальное казенное общеобразовательное учреждение Ханты-Мансийского района "Средняя общеобразовательная школа с. Батово", с. Батово Ханты-Мансийского района 
Цель: оказание финансовой помощи на приобретение цифрового микшерного пульта, радиомикрофонов </t>
  </si>
  <si>
    <t>Муниципальное казенное общеобразовательное учреждение Ханты-Мансийского района "Средняя общеобразовательная школа имени Героя Советского Союза Петра Алексеевича Бабичева п. Выкатной", п. Выкатной Ханты-Мансийского района
Цель: оказание финансовой помощи на приобретение оборудования и инструментов для кабинета логопеда</t>
  </si>
  <si>
    <t xml:space="preserve">Муниципальное казенное общеобразовательное учреждение Ханты-Мансийского района "Средняя общеобразовательная школа имени Юрия Юрьевича Ахметшина п. Кирпичный", п. Кирпичный Ханты-Мансийского района 
Цель: оказание финансовой помощи на приобретение морозильных ларей, стиральной машины, строительных инструментов, насосов, аудиосистемы </t>
  </si>
  <si>
    <t>Муниципальное бюджетное общеобразовательное учреждение Ханты-Мансийского района "Средняя общеобразовательная школа п. Луговской", п. Луговской Ханты-Мансийского района
Цель: оказание финансовой помощи на приобретение цифрового микшерного пульта, радиомикрофонов, информационных стендов</t>
  </si>
  <si>
    <t xml:space="preserve">Муниципальное казенное общеобразовательное учреждение Ханты-Мансийского района "Средняя общеобразовательная школа с. Цингалы", с. Цингалы Ханты-Мансийского района
Цель: оказание финансовой помощи на приобретение искусственной ели, жалюзи </t>
  </si>
  <si>
    <t>5.29.1.</t>
  </si>
  <si>
    <t>5.29.2.</t>
  </si>
  <si>
    <t>5.29.3.</t>
  </si>
  <si>
    <t>5.29.4.</t>
  </si>
  <si>
    <t>5.29.5.</t>
  </si>
  <si>
    <t xml:space="preserve">Муниципальное автономное дошкольное образовательное учреждение "Детский сад "Чебурашка" п. Алябьевский", п. Алябьевский Советского района
Цель: оказание финансовой помощи на приобретение мебели </t>
  </si>
  <si>
    <t xml:space="preserve">Муниципальное автономное дошкольное образовательное учреждение "Детский сад "Росинка" п. Пионерский", п. Пионерский Советского района
Цель: оказание финансовой помощи на приобретение уличного оборудования для детской площадки </t>
  </si>
  <si>
    <t xml:space="preserve">Муниципальное бюджетное общеобразовательное учреждение "Средняя общеобразовательная школа п. Пионерский", п. Пионерский Советского района
Цель: оказание финансовой помощи на приобретение спортивного инвентаря </t>
  </si>
  <si>
    <t xml:space="preserve">Муниципальное бюджетное учреждение культуры "Советский районный центр культуры и досуга "Сибирь"", г. Советский
Цель: оказание финансовой помощи на реализацию творческого проекта "Детский сарафан" </t>
  </si>
  <si>
    <t xml:space="preserve">Муниципальное автономное дошкольное образовательное учреждение "Детский сад "Ромашка", г. Советский
Цель: оказание финансовой помощи на приобретение мебели </t>
  </si>
  <si>
    <t>5.29.6.</t>
  </si>
  <si>
    <t xml:space="preserve">Муниципальное автономное учреждение "Дворец искусств", г. Мегион
Цель: оказание финансовой помощи на приобретение трансляционного усилителя мощности </t>
  </si>
  <si>
    <t>5.29.7.</t>
  </si>
  <si>
    <t xml:space="preserve">Муниципальное автономное учреждение дополнительного образования "Детско-юношеская спортивная школа "Старт", г. Урай
Цель: оказание финансовой помощи на приобретение спортивного оборудования и инвентаря для настольного тенниса, волейбола, мини-футбола, светильников </t>
  </si>
  <si>
    <t>5.30.1.</t>
  </si>
  <si>
    <t xml:space="preserve">Муниципальное учреждение культуры "Половинкинский сельский Дом культуры", п. Половинка Кондинского района
Цель: оказание финансовой помощи на приобретение проектора и проекционного экрана </t>
  </si>
  <si>
    <t>5.30.2.</t>
  </si>
  <si>
    <t>5.30.3.</t>
  </si>
  <si>
    <t>5.30.4.</t>
  </si>
  <si>
    <t>5.30.5.</t>
  </si>
  <si>
    <t xml:space="preserve">Муниципальное бюджетное дошкольное образовательное учреждение детский сад № 7 "Буровичок", г. Сургут
Цель: оказание финансовой помощи на приобретение оборудования и мебели для пищеблока </t>
  </si>
  <si>
    <t xml:space="preserve">Муниципальное казенное учреждение "Наш город", г. Сургут
Цель: оказание финансовой помощи на приобретение оргтехники, проектора </t>
  </si>
  <si>
    <t xml:space="preserve">Муниципальное бюджетное общеобразовательное учреждение средняя общеобразовательная школа № 27, г. Сургут
Цель: оказание финансовой помощи на приобретение светового и звукового оборудования </t>
  </si>
  <si>
    <t>5.31.1.</t>
  </si>
  <si>
    <t>5.31.2.</t>
  </si>
  <si>
    <t xml:space="preserve">Лангепасское городское муниципальное автономное общеобразовательное учреждение "Средняя общеобразовательная школа № 2", г. Лангепас 
Цель: оказание финансовой помощи на приобретение интерактивного оборудования </t>
  </si>
  <si>
    <t xml:space="preserve">Лангепасское городское муниципальное автономное общеобразовательное учреждение "Средняя общеобразовательная школа № 3", г. Лангепас 
Цель: оказание финансовой помощи на приобретение оборудования и расходных материалов для лабораторий по биологии и химии </t>
  </si>
  <si>
    <t>5.32.1.</t>
  </si>
  <si>
    <t xml:space="preserve">Муниципальное автономное учреждение "Культура", г. Урай
Цель: оказание финансовой помощи на приобретение исторических костюмов </t>
  </si>
  <si>
    <t>5.32.2.</t>
  </si>
  <si>
    <t xml:space="preserve">Муниципальное бюджетное учреждение "Спортивная школа олимпийского резерва", г. Ханты-Мансийск
Цель: оказание финансовой помощи на приобретение спортивного оборудования и инвентаря </t>
  </si>
  <si>
    <t>5.33.3.</t>
  </si>
  <si>
    <t xml:space="preserve">Муниципальное бюджетное учреждение дополнительного образования "Станция юных натуралистов", г. Ханты-Мансийск 
Цель: оказание финансовой помощи на приобретение оборудования для лабораторного кабинета </t>
  </si>
  <si>
    <t>5.33.1.</t>
  </si>
  <si>
    <t>5.33.2.</t>
  </si>
  <si>
    <t xml:space="preserve">Администрация сельского поселения Горноправдинск, п. Горноправдинск Ханты-Мансийского района 
Цель: оказание финансовой помощи на благоустройство парка отдыха "Парк Мечты" </t>
  </si>
  <si>
    <t xml:space="preserve">Администрация сельского поселения Цингалы, с. Цингалы Ханты-Мансийского района
Цель: оказание финансовой помощи на благоустройство сельского поселения </t>
  </si>
  <si>
    <t>5.34.1.</t>
  </si>
  <si>
    <t>5.34.2.</t>
  </si>
  <si>
    <t>5.34.3.</t>
  </si>
  <si>
    <t>5.34.4.</t>
  </si>
  <si>
    <t>5.34.5.</t>
  </si>
  <si>
    <t xml:space="preserve">Лангепасское городское муниципальное автономное общеобразовательное учреждение "Средняя общеобразовательная школа № 1", г. Лангепас
Цель: оказание финансовой помощи на приобретение оборудования и расходных материалов для кабинетов биологии, физики и химии </t>
  </si>
  <si>
    <t xml:space="preserve">Лангепасское городское муниципальное автономное общеобразовательное учреждение "Средняя общеобразовательная школа № 2", г. Лангепас 
Цель: оказание финансовой помощи на приобретение расходных материалов для проведения лабораторных и практических работ по физике и химии </t>
  </si>
  <si>
    <t xml:space="preserve">Лангепасское городское муниципальное автономное общеобразовательное учреждение "Средняя общеобразовательная школа № 4", г. Лангепас 
Цель: оказание финансовой помощи на приобретение оборудования и расходных материалов для кабинетов физики и химии </t>
  </si>
  <si>
    <t xml:space="preserve">Лангепасское городское муниципальное автономное общеобразовательное учреждение "Средняя общеобразовательная школа № 5", г. Лангепас 
Цель: оказание финансовой помощи на приобретение интерактивного оборудования </t>
  </si>
  <si>
    <t xml:space="preserve">Лангепасское городское муниципальное автономное общеобразовательное учреждение "Гимназия № 6", г. Лангепас 
Цель: оказание финансовой помощи на приобретение оборудования и расходных материалов для кабинетов биологии и физики </t>
  </si>
  <si>
    <t>5.34.6.</t>
  </si>
  <si>
    <t>5.34.7.</t>
  </si>
  <si>
    <t>5.34.8.</t>
  </si>
  <si>
    <t xml:space="preserve">Муниципальное бюджетное общеобразовательное учреждение "Средняя общеобразовательная школа № 4", г. Радужный
Цель: оказание финансовой помощи на приобретение комплекта оборудования "ClassVR" для обучения в виртуальной  и дополненной реальности </t>
  </si>
  <si>
    <t xml:space="preserve">Муниципальное бюджетное общеобразовательное учреждение "Средняя общеобразовательная школа № 5" – "Школа здоровья и развития", г. Радужный
Цель: оказание финансовой помощи на приобретение цифровых лабораторий по химии и биологии </t>
  </si>
  <si>
    <t xml:space="preserve">Муниципальное бюджетное общеобразовательное учреждение "Средняя общеобразовательная школа № 6", г. Радужный
Цель: оказание финансовой помощи на приобретение комплекта оборудования "ClassVR" для обучения в виртуальной  и дополненной реальности </t>
  </si>
  <si>
    <t>5.35.</t>
  </si>
  <si>
    <t xml:space="preserve">Муниципальное бюджетное учреждение "Нижневартовский краеведческий музей имени Тимофея Дмитриевича Шуваева", г. Нижневартовск
Цель: оказание финансовой помощи на издание книги "Эра Самотлора" </t>
  </si>
  <si>
    <t>РзПр</t>
  </si>
  <si>
    <t>Муниципальное бюджетное общеобразовательное учреждение "Средняя общеобразовательная школа № 5", г. Югорск
Цель: оказание финансовой помощи на приобретение специальной одежды и обуви, средств индивидуальной защиты</t>
  </si>
  <si>
    <t>Муниципальное бюджетное общеобразовательное учреждение "Барсовская средняя общеобразовательная школа № 1", пгт. Барсово Сургутского района
Цель: оказание финансовой помощи на приобретение мебели</t>
  </si>
  <si>
    <t xml:space="preserve">Муниципальное бюджетное учреждение спортивной подготовки спортивная школа олимпийского резерва "Югория" имени Арарата Агвановича Пилояна, г. Сургут
Цель: оказание финансовой помощи на приобретение спортивной экипировки </t>
  </si>
  <si>
    <t>0410</t>
  </si>
  <si>
    <t>ИТОГО</t>
  </si>
  <si>
    <t xml:space="preserve">            Приложение 1</t>
  </si>
  <si>
    <t xml:space="preserve">            к пояснительной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</si>
</sst>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  <numFmt numFmtId="167" formatCode="#,##0.000_ ;\-#,##0.000\ "/>
    <numFmt numFmtId="168" formatCode="#,##0.0\ _₽"/>
  </numFmts>
  <fonts count="9" x14ac:knownFonts="1"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1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68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6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270"/>
  <sheetViews>
    <sheetView tabSelected="1" view="pageBreakPreview" topLeftCell="B1" zoomScale="110" zoomScaleNormal="130" zoomScaleSheetLayoutView="110" workbookViewId="0">
      <pane ySplit="6" topLeftCell="A72" activePane="bottomLeft" state="frozen"/>
      <selection pane="bottomLeft" activeCell="C73" sqref="C73"/>
    </sheetView>
  </sheetViews>
  <sheetFormatPr defaultColWidth="9.33203125" defaultRowHeight="12.75" outlineLevelRow="1" outlineLevelCol="1" x14ac:dyDescent="0.2"/>
  <cols>
    <col min="1" max="1" width="27" style="21" hidden="1" customWidth="1"/>
    <col min="2" max="2" width="9" style="15" customWidth="1"/>
    <col min="3" max="3" width="91.1640625" style="6" customWidth="1"/>
    <col min="4" max="4" width="17.6640625" style="17" customWidth="1"/>
    <col min="5" max="5" width="16.1640625" style="14" hidden="1" customWidth="1"/>
    <col min="6" max="6" width="9.33203125" style="16" hidden="1" customWidth="1"/>
    <col min="7" max="7" width="13" style="16" hidden="1" customWidth="1"/>
    <col min="8" max="8" width="11.33203125" style="16" hidden="1" customWidth="1"/>
    <col min="9" max="9" width="9.33203125" style="16" hidden="1" customWidth="1"/>
    <col min="10" max="10" width="10.1640625" style="16" hidden="1" customWidth="1"/>
    <col min="11" max="11" width="9.33203125" style="16" hidden="1" customWidth="1"/>
    <col min="12" max="12" width="13.33203125" style="16" hidden="1" customWidth="1"/>
    <col min="13" max="13" width="10.1640625" style="16" hidden="1" customWidth="1"/>
    <col min="14" max="14" width="15" style="16" hidden="1" customWidth="1"/>
    <col min="15" max="15" width="13.33203125" style="16" hidden="1" customWidth="1"/>
    <col min="16" max="16" width="11.6640625" style="16" hidden="1" customWidth="1"/>
    <col min="17" max="17" width="11.1640625" style="16" hidden="1" customWidth="1"/>
    <col min="18" max="18" width="0" style="16" hidden="1" customWidth="1"/>
    <col min="19" max="19" width="14.83203125" style="14" customWidth="1" outlineLevel="1"/>
    <col min="20" max="20" width="18.33203125" style="16" hidden="1" customWidth="1" outlineLevel="1"/>
    <col min="21" max="21" width="13.33203125" style="16" bestFit="1" customWidth="1" collapsed="1"/>
    <col min="22" max="22" width="13.83203125" style="16" hidden="1" customWidth="1"/>
    <col min="23" max="23" width="14.6640625" style="16" hidden="1" customWidth="1"/>
    <col min="24" max="16384" width="9.33203125" style="16"/>
  </cols>
  <sheetData>
    <row r="1" spans="1:23" x14ac:dyDescent="0.2">
      <c r="D1" s="59" t="s">
        <v>429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59"/>
    </row>
    <row r="2" spans="1:23" x14ac:dyDescent="0.2">
      <c r="D2" s="59" t="s">
        <v>430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59"/>
    </row>
    <row r="3" spans="1:23" ht="14.25" x14ac:dyDescent="0.2">
      <c r="B3" s="58" t="s">
        <v>0</v>
      </c>
      <c r="C3" s="58"/>
      <c r="D3" s="58"/>
      <c r="E3" s="58"/>
      <c r="S3" s="16"/>
    </row>
    <row r="4" spans="1:23" ht="14.25" x14ac:dyDescent="0.2">
      <c r="B4" s="58" t="s">
        <v>102</v>
      </c>
      <c r="C4" s="58"/>
      <c r="D4" s="58"/>
      <c r="E4" s="58"/>
      <c r="S4" s="16"/>
    </row>
    <row r="6" spans="1:23" s="14" customFormat="1" ht="76.5" x14ac:dyDescent="0.2">
      <c r="A6" s="26"/>
      <c r="B6" s="25" t="s">
        <v>1</v>
      </c>
      <c r="C6" s="28" t="s">
        <v>2</v>
      </c>
      <c r="D6" s="49" t="s">
        <v>3</v>
      </c>
      <c r="E6" s="22" t="s">
        <v>94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2" t="s">
        <v>423</v>
      </c>
      <c r="T6" s="23" t="s">
        <v>23</v>
      </c>
    </row>
    <row r="7" spans="1:23" s="5" customFormat="1" hidden="1" x14ac:dyDescent="0.2">
      <c r="A7" s="24"/>
      <c r="B7" s="12"/>
      <c r="C7" s="2" t="s">
        <v>4</v>
      </c>
      <c r="D7" s="46">
        <f>SUM(D8:D19)</f>
        <v>3801200</v>
      </c>
      <c r="E7" s="8">
        <f>SUM(E8:E8)</f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27"/>
      <c r="T7" s="13"/>
    </row>
    <row r="8" spans="1:23" ht="51" hidden="1" outlineLevel="1" x14ac:dyDescent="0.2">
      <c r="A8" s="2" t="s">
        <v>4</v>
      </c>
      <c r="B8" s="25" t="s">
        <v>52</v>
      </c>
      <c r="C8" s="35" t="s">
        <v>120</v>
      </c>
      <c r="D8" s="33">
        <v>298000</v>
      </c>
      <c r="E8" s="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" t="s">
        <v>95</v>
      </c>
      <c r="T8" s="18"/>
      <c r="V8" s="31" t="s">
        <v>45</v>
      </c>
      <c r="W8" s="29">
        <v>150000</v>
      </c>
    </row>
    <row r="9" spans="1:23" ht="38.25" hidden="1" outlineLevel="1" x14ac:dyDescent="0.2">
      <c r="A9" s="2" t="s">
        <v>4</v>
      </c>
      <c r="B9" s="25" t="s">
        <v>53</v>
      </c>
      <c r="C9" s="35" t="s">
        <v>121</v>
      </c>
      <c r="D9" s="33">
        <v>186025</v>
      </c>
      <c r="E9" s="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" t="s">
        <v>25</v>
      </c>
      <c r="T9" s="18"/>
      <c r="V9" s="31" t="s">
        <v>39</v>
      </c>
      <c r="W9" s="29">
        <v>1087230</v>
      </c>
    </row>
    <row r="10" spans="1:23" ht="38.25" hidden="1" outlineLevel="1" x14ac:dyDescent="0.2">
      <c r="A10" s="2" t="s">
        <v>4</v>
      </c>
      <c r="B10" s="25" t="s">
        <v>86</v>
      </c>
      <c r="C10" s="35" t="s">
        <v>122</v>
      </c>
      <c r="D10" s="33">
        <v>186025</v>
      </c>
      <c r="E10" s="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" t="s">
        <v>28</v>
      </c>
      <c r="T10" s="18"/>
      <c r="V10" s="31"/>
      <c r="W10" s="29"/>
    </row>
    <row r="11" spans="1:23" ht="38.25" hidden="1" outlineLevel="1" x14ac:dyDescent="0.2">
      <c r="A11" s="2" t="s">
        <v>4</v>
      </c>
      <c r="B11" s="25" t="s">
        <v>63</v>
      </c>
      <c r="C11" s="35" t="s">
        <v>123</v>
      </c>
      <c r="D11" s="33">
        <v>349856</v>
      </c>
      <c r="E11" s="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" t="s">
        <v>29</v>
      </c>
      <c r="T11" s="18"/>
      <c r="V11" s="31"/>
      <c r="W11" s="29"/>
    </row>
    <row r="12" spans="1:23" ht="51" hidden="1" outlineLevel="1" x14ac:dyDescent="0.2">
      <c r="A12" s="2" t="s">
        <v>4</v>
      </c>
      <c r="B12" s="25" t="s">
        <v>198</v>
      </c>
      <c r="C12" s="35" t="s">
        <v>199</v>
      </c>
      <c r="D12" s="33">
        <v>256594</v>
      </c>
      <c r="E12" s="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" t="s">
        <v>27</v>
      </c>
      <c r="T12" s="18"/>
      <c r="V12" s="31"/>
      <c r="W12" s="29"/>
    </row>
    <row r="13" spans="1:23" ht="38.25" hidden="1" outlineLevel="1" x14ac:dyDescent="0.2">
      <c r="A13" s="2" t="s">
        <v>4</v>
      </c>
      <c r="B13" s="25" t="s">
        <v>200</v>
      </c>
      <c r="C13" s="35" t="s">
        <v>201</v>
      </c>
      <c r="D13" s="33">
        <v>300000</v>
      </c>
      <c r="E13" s="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" t="s">
        <v>28</v>
      </c>
      <c r="T13" s="44"/>
      <c r="V13" s="31"/>
      <c r="W13" s="29"/>
    </row>
    <row r="14" spans="1:23" ht="38.25" hidden="1" outlineLevel="1" x14ac:dyDescent="0.2">
      <c r="A14" s="2" t="s">
        <v>4</v>
      </c>
      <c r="B14" s="25" t="s">
        <v>203</v>
      </c>
      <c r="C14" s="35" t="s">
        <v>202</v>
      </c>
      <c r="D14" s="33">
        <v>225000</v>
      </c>
      <c r="E14" s="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" t="s">
        <v>25</v>
      </c>
      <c r="T14" s="44"/>
      <c r="V14" s="31"/>
      <c r="W14" s="29"/>
    </row>
    <row r="15" spans="1:23" ht="38.25" hidden="1" outlineLevel="1" x14ac:dyDescent="0.2">
      <c r="A15" s="2"/>
      <c r="B15" s="25" t="s">
        <v>274</v>
      </c>
      <c r="C15" s="35" t="s">
        <v>279</v>
      </c>
      <c r="D15" s="33">
        <v>450000</v>
      </c>
      <c r="E15" s="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" t="s">
        <v>25</v>
      </c>
      <c r="T15" s="44"/>
      <c r="V15" s="31"/>
      <c r="W15" s="29"/>
    </row>
    <row r="16" spans="1:23" ht="51" hidden="1" outlineLevel="1" x14ac:dyDescent="0.2">
      <c r="A16" s="2"/>
      <c r="B16" s="25" t="s">
        <v>275</v>
      </c>
      <c r="C16" s="35" t="s">
        <v>280</v>
      </c>
      <c r="D16" s="33">
        <v>200000</v>
      </c>
      <c r="E16" s="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" t="s">
        <v>28</v>
      </c>
      <c r="T16" s="44"/>
      <c r="V16" s="31"/>
      <c r="W16" s="29"/>
    </row>
    <row r="17" spans="1:23" ht="51" hidden="1" outlineLevel="1" x14ac:dyDescent="0.2">
      <c r="A17" s="2"/>
      <c r="B17" s="25" t="s">
        <v>276</v>
      </c>
      <c r="C17" s="35" t="s">
        <v>281</v>
      </c>
      <c r="D17" s="33">
        <v>400000</v>
      </c>
      <c r="E17" s="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" t="s">
        <v>25</v>
      </c>
      <c r="T17" s="44"/>
      <c r="V17" s="31"/>
      <c r="W17" s="29"/>
    </row>
    <row r="18" spans="1:23" ht="39" hidden="1" customHeight="1" outlineLevel="1" x14ac:dyDescent="0.2">
      <c r="A18" s="2"/>
      <c r="B18" s="25" t="s">
        <v>277</v>
      </c>
      <c r="C18" s="35" t="s">
        <v>282</v>
      </c>
      <c r="D18" s="33">
        <v>500000</v>
      </c>
      <c r="E18" s="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" t="s">
        <v>27</v>
      </c>
      <c r="T18" s="44"/>
      <c r="V18" s="31"/>
      <c r="W18" s="29"/>
    </row>
    <row r="19" spans="1:23" ht="63.75" hidden="1" outlineLevel="1" x14ac:dyDescent="0.2">
      <c r="A19" s="2" t="s">
        <v>4</v>
      </c>
      <c r="B19" s="25" t="s">
        <v>278</v>
      </c>
      <c r="C19" s="35" t="s">
        <v>283</v>
      </c>
      <c r="D19" s="33">
        <v>449700</v>
      </c>
      <c r="E19" s="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" t="s">
        <v>27</v>
      </c>
      <c r="T19" s="18"/>
      <c r="V19" s="31"/>
      <c r="W19" s="29"/>
    </row>
    <row r="20" spans="1:23" s="5" customFormat="1" hidden="1" x14ac:dyDescent="0.2">
      <c r="A20" s="24"/>
      <c r="B20" s="12"/>
      <c r="C20" s="2" t="s">
        <v>5</v>
      </c>
      <c r="D20" s="46">
        <f>SUM(D21:D35)</f>
        <v>9243853</v>
      </c>
      <c r="E20" s="8">
        <f>SUM(E21:E22)</f>
        <v>0</v>
      </c>
      <c r="F20" s="3" t="e">
        <f>SUM(#REF!)</f>
        <v>#REF!</v>
      </c>
      <c r="G20" s="3" t="e">
        <f>SUM(#REF!)</f>
        <v>#REF!</v>
      </c>
      <c r="H20" s="3" t="e">
        <f>SUM(#REF!)</f>
        <v>#REF!</v>
      </c>
      <c r="I20" s="3" t="e">
        <f>SUM(#REF!)</f>
        <v>#REF!</v>
      </c>
      <c r="J20" s="3" t="e">
        <f>SUM(#REF!)</f>
        <v>#REF!</v>
      </c>
      <c r="K20" s="3" t="e">
        <f>SUM(#REF!)</f>
        <v>#REF!</v>
      </c>
      <c r="L20" s="13"/>
      <c r="M20" s="13"/>
      <c r="N20" s="13"/>
      <c r="O20" s="13"/>
      <c r="P20" s="13"/>
      <c r="Q20" s="13"/>
      <c r="R20" s="13"/>
      <c r="S20" s="1"/>
      <c r="T20" s="13"/>
      <c r="V20" s="32" t="s">
        <v>54</v>
      </c>
      <c r="W20" s="30">
        <v>750000</v>
      </c>
    </row>
    <row r="21" spans="1:23" ht="38.25" hidden="1" outlineLevel="1" x14ac:dyDescent="0.2">
      <c r="A21" s="2" t="s">
        <v>5</v>
      </c>
      <c r="B21" s="1" t="s">
        <v>96</v>
      </c>
      <c r="C21" s="35" t="s">
        <v>105</v>
      </c>
      <c r="D21" s="33">
        <v>490265</v>
      </c>
      <c r="E21" s="9"/>
      <c r="F21" s="11"/>
      <c r="G21" s="11"/>
      <c r="H21" s="11"/>
      <c r="I21" s="11"/>
      <c r="J21" s="11"/>
      <c r="K21" s="11"/>
      <c r="L21" s="18"/>
      <c r="M21" s="18"/>
      <c r="N21" s="18"/>
      <c r="O21" s="18"/>
      <c r="P21" s="18"/>
      <c r="Q21" s="18"/>
      <c r="R21" s="18"/>
      <c r="S21" s="1" t="s">
        <v>27</v>
      </c>
      <c r="T21" s="18"/>
      <c r="V21" s="31" t="s">
        <v>46</v>
      </c>
      <c r="W21" s="29">
        <v>300000</v>
      </c>
    </row>
    <row r="22" spans="1:23" ht="38.25" hidden="1" outlineLevel="1" x14ac:dyDescent="0.2">
      <c r="A22" s="2" t="s">
        <v>5</v>
      </c>
      <c r="B22" s="1" t="s">
        <v>46</v>
      </c>
      <c r="C22" s="35" t="s">
        <v>107</v>
      </c>
      <c r="D22" s="33">
        <v>360000</v>
      </c>
      <c r="E22" s="9"/>
      <c r="F22" s="11"/>
      <c r="G22" s="11"/>
      <c r="H22" s="11"/>
      <c r="I22" s="11"/>
      <c r="J22" s="11"/>
      <c r="K22" s="11"/>
      <c r="L22" s="18"/>
      <c r="M22" s="18"/>
      <c r="N22" s="18"/>
      <c r="O22" s="18"/>
      <c r="P22" s="18"/>
      <c r="Q22" s="18"/>
      <c r="R22" s="18"/>
      <c r="S22" s="1" t="s">
        <v>27</v>
      </c>
      <c r="T22" s="18"/>
      <c r="V22" s="31" t="s">
        <v>40</v>
      </c>
      <c r="W22" s="29">
        <v>325098</v>
      </c>
    </row>
    <row r="23" spans="1:23" ht="38.25" hidden="1" outlineLevel="1" x14ac:dyDescent="0.2">
      <c r="A23" s="2" t="s">
        <v>5</v>
      </c>
      <c r="B23" s="1" t="s">
        <v>40</v>
      </c>
      <c r="C23" s="35" t="s">
        <v>108</v>
      </c>
      <c r="D23" s="33">
        <v>540000</v>
      </c>
      <c r="E23" s="9"/>
      <c r="F23" s="11"/>
      <c r="G23" s="11"/>
      <c r="H23" s="11"/>
      <c r="I23" s="11"/>
      <c r="J23" s="11"/>
      <c r="K23" s="11"/>
      <c r="L23" s="18"/>
      <c r="M23" s="18"/>
      <c r="N23" s="18"/>
      <c r="O23" s="18"/>
      <c r="P23" s="18"/>
      <c r="Q23" s="18"/>
      <c r="R23" s="18"/>
      <c r="S23" s="1"/>
      <c r="T23" s="18"/>
      <c r="V23" s="31"/>
      <c r="W23" s="29"/>
    </row>
    <row r="24" spans="1:23" ht="29.25" hidden="1" customHeight="1" outlineLevel="1" x14ac:dyDescent="0.2">
      <c r="A24" s="2" t="s">
        <v>5</v>
      </c>
      <c r="B24" s="1" t="s">
        <v>300</v>
      </c>
      <c r="C24" s="35" t="s">
        <v>301</v>
      </c>
      <c r="D24" s="33">
        <v>360000</v>
      </c>
      <c r="E24" s="9"/>
      <c r="F24" s="11"/>
      <c r="G24" s="11"/>
      <c r="H24" s="11"/>
      <c r="I24" s="11"/>
      <c r="J24" s="11"/>
      <c r="K24" s="11"/>
      <c r="L24" s="18"/>
      <c r="M24" s="18"/>
      <c r="N24" s="18"/>
      <c r="O24" s="18"/>
      <c r="P24" s="18"/>
      <c r="Q24" s="18"/>
      <c r="R24" s="18"/>
      <c r="S24" s="1" t="s">
        <v>27</v>
      </c>
      <c r="T24" s="18"/>
      <c r="V24" s="31"/>
      <c r="W24" s="29"/>
    </row>
    <row r="25" spans="1:23" ht="38.25" hidden="1" outlineLevel="1" x14ac:dyDescent="0.2">
      <c r="A25" s="2" t="s">
        <v>5</v>
      </c>
      <c r="B25" s="25" t="s">
        <v>302</v>
      </c>
      <c r="C25" s="35" t="s">
        <v>305</v>
      </c>
      <c r="D25" s="33">
        <v>483607</v>
      </c>
      <c r="E25" s="9"/>
      <c r="F25" s="11"/>
      <c r="G25" s="11"/>
      <c r="H25" s="11"/>
      <c r="I25" s="11"/>
      <c r="J25" s="11"/>
      <c r="K25" s="11"/>
      <c r="L25" s="18"/>
      <c r="M25" s="18"/>
      <c r="N25" s="18"/>
      <c r="O25" s="18"/>
      <c r="P25" s="18"/>
      <c r="Q25" s="18"/>
      <c r="R25" s="18"/>
      <c r="S25" s="1" t="s">
        <v>24</v>
      </c>
      <c r="T25" s="18"/>
      <c r="V25" s="31"/>
      <c r="W25" s="29"/>
    </row>
    <row r="26" spans="1:23" ht="38.25" hidden="1" outlineLevel="1" x14ac:dyDescent="0.2">
      <c r="A26" s="2" t="s">
        <v>5</v>
      </c>
      <c r="B26" s="25" t="s">
        <v>303</v>
      </c>
      <c r="C26" s="35" t="s">
        <v>306</v>
      </c>
      <c r="D26" s="33">
        <v>400000</v>
      </c>
      <c r="E26" s="9"/>
      <c r="F26" s="11"/>
      <c r="G26" s="11"/>
      <c r="H26" s="11"/>
      <c r="I26" s="11"/>
      <c r="J26" s="11"/>
      <c r="K26" s="11"/>
      <c r="L26" s="18"/>
      <c r="M26" s="18"/>
      <c r="N26" s="18"/>
      <c r="O26" s="18"/>
      <c r="P26" s="18"/>
      <c r="Q26" s="18"/>
      <c r="R26" s="18"/>
      <c r="S26" s="1" t="s">
        <v>24</v>
      </c>
      <c r="T26" s="18"/>
      <c r="V26" s="31"/>
      <c r="W26" s="29"/>
    </row>
    <row r="27" spans="1:23" ht="63.75" hidden="1" outlineLevel="1" x14ac:dyDescent="0.2">
      <c r="A27" s="2" t="s">
        <v>5</v>
      </c>
      <c r="B27" s="25" t="s">
        <v>304</v>
      </c>
      <c r="C27" s="35" t="s">
        <v>307</v>
      </c>
      <c r="D27" s="33">
        <v>1000000</v>
      </c>
      <c r="E27" s="9"/>
      <c r="F27" s="11"/>
      <c r="G27" s="11"/>
      <c r="H27" s="11"/>
      <c r="I27" s="11"/>
      <c r="J27" s="11"/>
      <c r="K27" s="11"/>
      <c r="L27" s="18"/>
      <c r="M27" s="18"/>
      <c r="N27" s="18"/>
      <c r="O27" s="18"/>
      <c r="P27" s="18"/>
      <c r="Q27" s="18"/>
      <c r="R27" s="18"/>
      <c r="S27" s="1" t="s">
        <v>26</v>
      </c>
      <c r="T27" s="18"/>
      <c r="V27" s="31"/>
      <c r="W27" s="29"/>
    </row>
    <row r="28" spans="1:23" ht="51" hidden="1" outlineLevel="1" x14ac:dyDescent="0.2">
      <c r="A28" s="2"/>
      <c r="B28" s="25" t="s">
        <v>312</v>
      </c>
      <c r="C28" s="35" t="s">
        <v>314</v>
      </c>
      <c r="D28" s="33">
        <v>2170000</v>
      </c>
      <c r="E28" s="9"/>
      <c r="F28" s="11"/>
      <c r="G28" s="11"/>
      <c r="H28" s="11"/>
      <c r="I28" s="11"/>
      <c r="J28" s="11"/>
      <c r="K28" s="11"/>
      <c r="L28" s="18"/>
      <c r="M28" s="18"/>
      <c r="N28" s="18"/>
      <c r="O28" s="18"/>
      <c r="P28" s="18"/>
      <c r="Q28" s="18"/>
      <c r="R28" s="18"/>
      <c r="S28" s="1" t="s">
        <v>427</v>
      </c>
      <c r="T28" s="18"/>
      <c r="V28" s="31"/>
      <c r="W28" s="29"/>
    </row>
    <row r="29" spans="1:23" ht="37.5" hidden="1" customHeight="1" outlineLevel="1" x14ac:dyDescent="0.2">
      <c r="A29" s="2"/>
      <c r="B29" s="25" t="s">
        <v>313</v>
      </c>
      <c r="C29" s="35" t="s">
        <v>315</v>
      </c>
      <c r="D29" s="33">
        <v>1000000</v>
      </c>
      <c r="E29" s="9"/>
      <c r="F29" s="11"/>
      <c r="G29" s="11"/>
      <c r="H29" s="11"/>
      <c r="I29" s="11"/>
      <c r="J29" s="11"/>
      <c r="K29" s="11"/>
      <c r="L29" s="18"/>
      <c r="M29" s="18"/>
      <c r="N29" s="18"/>
      <c r="O29" s="18"/>
      <c r="P29" s="18"/>
      <c r="Q29" s="18"/>
      <c r="R29" s="18"/>
      <c r="S29" s="1" t="s">
        <v>27</v>
      </c>
      <c r="T29" s="18"/>
      <c r="V29" s="31"/>
      <c r="W29" s="29"/>
    </row>
    <row r="30" spans="1:23" ht="38.25" hidden="1" outlineLevel="1" x14ac:dyDescent="0.2">
      <c r="A30" s="2"/>
      <c r="B30" s="25" t="s">
        <v>346</v>
      </c>
      <c r="C30" s="35" t="s">
        <v>348</v>
      </c>
      <c r="D30" s="33">
        <v>300000</v>
      </c>
      <c r="E30" s="9"/>
      <c r="F30" s="11"/>
      <c r="G30" s="11"/>
      <c r="H30" s="11"/>
      <c r="I30" s="11"/>
      <c r="J30" s="11"/>
      <c r="K30" s="11"/>
      <c r="L30" s="18"/>
      <c r="M30" s="18"/>
      <c r="N30" s="18"/>
      <c r="O30" s="18"/>
      <c r="P30" s="18"/>
      <c r="Q30" s="18"/>
      <c r="R30" s="18"/>
      <c r="S30" s="1" t="s">
        <v>28</v>
      </c>
      <c r="T30" s="18"/>
      <c r="V30" s="31"/>
      <c r="W30" s="29"/>
    </row>
    <row r="31" spans="1:23" ht="51" hidden="1" outlineLevel="1" x14ac:dyDescent="0.2">
      <c r="A31" s="2"/>
      <c r="B31" s="25" t="s">
        <v>347</v>
      </c>
      <c r="C31" s="35" t="s">
        <v>349</v>
      </c>
      <c r="D31" s="33">
        <v>300000</v>
      </c>
      <c r="E31" s="9"/>
      <c r="F31" s="11"/>
      <c r="G31" s="11"/>
      <c r="H31" s="11"/>
      <c r="I31" s="11"/>
      <c r="J31" s="11"/>
      <c r="K31" s="11"/>
      <c r="L31" s="18"/>
      <c r="M31" s="18"/>
      <c r="N31" s="18"/>
      <c r="O31" s="18"/>
      <c r="P31" s="18"/>
      <c r="Q31" s="18"/>
      <c r="R31" s="18"/>
      <c r="S31" s="1" t="s">
        <v>24</v>
      </c>
      <c r="T31" s="18"/>
      <c r="V31" s="31"/>
      <c r="W31" s="29"/>
    </row>
    <row r="32" spans="1:23" ht="51" hidden="1" outlineLevel="1" x14ac:dyDescent="0.2">
      <c r="A32" s="2"/>
      <c r="B32" s="25" t="s">
        <v>384</v>
      </c>
      <c r="C32" s="35" t="s">
        <v>388</v>
      </c>
      <c r="D32" s="33">
        <v>723980</v>
      </c>
      <c r="E32" s="9"/>
      <c r="F32" s="11"/>
      <c r="G32" s="11"/>
      <c r="H32" s="11"/>
      <c r="I32" s="11"/>
      <c r="J32" s="11"/>
      <c r="K32" s="11"/>
      <c r="L32" s="18"/>
      <c r="M32" s="18"/>
      <c r="N32" s="18"/>
      <c r="O32" s="18"/>
      <c r="P32" s="18"/>
      <c r="Q32" s="18"/>
      <c r="R32" s="18"/>
      <c r="S32" s="1" t="s">
        <v>29</v>
      </c>
      <c r="T32" s="18"/>
      <c r="V32" s="31"/>
      <c r="W32" s="29"/>
    </row>
    <row r="33" spans="1:23" ht="25.5" hidden="1" outlineLevel="1" x14ac:dyDescent="0.2">
      <c r="A33" s="2"/>
      <c r="B33" s="25" t="s">
        <v>385</v>
      </c>
      <c r="C33" s="35" t="s">
        <v>389</v>
      </c>
      <c r="D33" s="33">
        <v>260000</v>
      </c>
      <c r="E33" s="9"/>
      <c r="F33" s="11"/>
      <c r="G33" s="11"/>
      <c r="H33" s="11"/>
      <c r="I33" s="11"/>
      <c r="J33" s="11"/>
      <c r="K33" s="11"/>
      <c r="L33" s="18"/>
      <c r="M33" s="18"/>
      <c r="N33" s="18"/>
      <c r="O33" s="18"/>
      <c r="P33" s="18"/>
      <c r="Q33" s="18"/>
      <c r="R33" s="18"/>
      <c r="S33" s="1"/>
      <c r="T33" s="18"/>
      <c r="V33" s="31"/>
      <c r="W33" s="29"/>
    </row>
    <row r="34" spans="1:23" ht="38.25" hidden="1" outlineLevel="1" x14ac:dyDescent="0.2">
      <c r="A34" s="2"/>
      <c r="B34" s="25" t="s">
        <v>386</v>
      </c>
      <c r="C34" s="35" t="s">
        <v>426</v>
      </c>
      <c r="D34" s="33">
        <v>520000</v>
      </c>
      <c r="E34" s="9"/>
      <c r="F34" s="11"/>
      <c r="G34" s="11"/>
      <c r="H34" s="11"/>
      <c r="I34" s="11"/>
      <c r="J34" s="11"/>
      <c r="K34" s="11"/>
      <c r="L34" s="18"/>
      <c r="M34" s="18"/>
      <c r="N34" s="18"/>
      <c r="O34" s="18"/>
      <c r="P34" s="18"/>
      <c r="Q34" s="18"/>
      <c r="R34" s="18"/>
      <c r="S34" s="1" t="s">
        <v>28</v>
      </c>
      <c r="T34" s="18"/>
      <c r="V34" s="31"/>
      <c r="W34" s="29"/>
    </row>
    <row r="35" spans="1:23" ht="51" hidden="1" outlineLevel="1" x14ac:dyDescent="0.2">
      <c r="A35" s="2"/>
      <c r="B35" s="25" t="s">
        <v>387</v>
      </c>
      <c r="C35" s="35" t="s">
        <v>390</v>
      </c>
      <c r="D35" s="33">
        <v>336001</v>
      </c>
      <c r="E35" s="9"/>
      <c r="F35" s="11"/>
      <c r="G35" s="11"/>
      <c r="H35" s="11"/>
      <c r="I35" s="11"/>
      <c r="J35" s="11"/>
      <c r="K35" s="11"/>
      <c r="L35" s="18"/>
      <c r="M35" s="18"/>
      <c r="N35" s="18"/>
      <c r="O35" s="18"/>
      <c r="P35" s="18"/>
      <c r="Q35" s="18"/>
      <c r="R35" s="18"/>
      <c r="S35" s="1" t="s">
        <v>25</v>
      </c>
      <c r="T35" s="18"/>
      <c r="V35" s="31"/>
      <c r="W35" s="29"/>
    </row>
    <row r="36" spans="1:23" s="5" customFormat="1" hidden="1" x14ac:dyDescent="0.2">
      <c r="A36" s="21"/>
      <c r="B36" s="12"/>
      <c r="C36" s="2" t="s">
        <v>6</v>
      </c>
      <c r="D36" s="46">
        <f>SUM(D37:D46)</f>
        <v>2095500</v>
      </c>
      <c r="E36" s="8">
        <f>SUM(E37:E38)</f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"/>
      <c r="T36" s="13"/>
      <c r="V36" s="32" t="s">
        <v>44</v>
      </c>
      <c r="W36" s="30">
        <v>300000</v>
      </c>
    </row>
    <row r="37" spans="1:23" ht="40.5" hidden="1" customHeight="1" outlineLevel="1" x14ac:dyDescent="0.2">
      <c r="A37" s="2" t="s">
        <v>6</v>
      </c>
      <c r="B37" s="25" t="s">
        <v>97</v>
      </c>
      <c r="C37" s="35" t="s">
        <v>106</v>
      </c>
      <c r="D37" s="33">
        <v>100000</v>
      </c>
      <c r="E37" s="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" t="s">
        <v>26</v>
      </c>
      <c r="T37" s="18"/>
      <c r="V37" s="31" t="s">
        <v>47</v>
      </c>
      <c r="W37" s="29">
        <v>200000</v>
      </c>
    </row>
    <row r="38" spans="1:23" ht="38.25" hidden="1" outlineLevel="1" x14ac:dyDescent="0.2">
      <c r="A38" s="2" t="s">
        <v>6</v>
      </c>
      <c r="B38" s="25" t="s">
        <v>141</v>
      </c>
      <c r="C38" s="35" t="s">
        <v>142</v>
      </c>
      <c r="D38" s="33">
        <v>200000</v>
      </c>
      <c r="E38" s="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" t="s">
        <v>24</v>
      </c>
      <c r="T38" s="18"/>
      <c r="V38" s="31" t="s">
        <v>48</v>
      </c>
      <c r="W38" s="29">
        <v>500000</v>
      </c>
    </row>
    <row r="39" spans="1:23" ht="30.75" hidden="1" customHeight="1" outlineLevel="1" x14ac:dyDescent="0.2">
      <c r="A39" s="2" t="s">
        <v>6</v>
      </c>
      <c r="B39" s="25" t="s">
        <v>84</v>
      </c>
      <c r="C39" s="35" t="s">
        <v>185</v>
      </c>
      <c r="D39" s="33">
        <v>100000</v>
      </c>
      <c r="E39" s="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" t="s">
        <v>24</v>
      </c>
      <c r="T39" s="18"/>
      <c r="V39" s="31" t="s">
        <v>49</v>
      </c>
      <c r="W39" s="29">
        <v>200000</v>
      </c>
    </row>
    <row r="40" spans="1:23" ht="38.25" hidden="1" outlineLevel="1" x14ac:dyDescent="0.2">
      <c r="A40" s="2" t="s">
        <v>6</v>
      </c>
      <c r="B40" s="25" t="s">
        <v>308</v>
      </c>
      <c r="C40" s="35" t="s">
        <v>309</v>
      </c>
      <c r="D40" s="33">
        <v>196000</v>
      </c>
      <c r="E40" s="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" t="s">
        <v>24</v>
      </c>
      <c r="T40" s="18"/>
      <c r="V40" s="31"/>
      <c r="W40" s="29"/>
    </row>
    <row r="41" spans="1:23" ht="25.5" hidden="1" customHeight="1" outlineLevel="1" x14ac:dyDescent="0.2">
      <c r="A41" s="2" t="s">
        <v>6</v>
      </c>
      <c r="B41" s="25" t="s">
        <v>350</v>
      </c>
      <c r="C41" s="35" t="s">
        <v>351</v>
      </c>
      <c r="D41" s="33">
        <v>500000</v>
      </c>
      <c r="E41" s="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" t="s">
        <v>28</v>
      </c>
      <c r="T41" s="18"/>
      <c r="V41" s="31"/>
      <c r="W41" s="29"/>
    </row>
    <row r="42" spans="1:23" ht="51" hidden="1" outlineLevel="1" x14ac:dyDescent="0.2">
      <c r="A42" s="2" t="s">
        <v>6</v>
      </c>
      <c r="B42" s="25" t="s">
        <v>352</v>
      </c>
      <c r="C42" s="35" t="s">
        <v>355</v>
      </c>
      <c r="D42" s="33">
        <v>200000</v>
      </c>
      <c r="E42" s="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" t="s">
        <v>25</v>
      </c>
      <c r="T42" s="18"/>
      <c r="V42" s="31"/>
      <c r="W42" s="29"/>
    </row>
    <row r="43" spans="1:23" ht="38.25" hidden="1" outlineLevel="1" x14ac:dyDescent="0.2">
      <c r="A43" s="2" t="s">
        <v>6</v>
      </c>
      <c r="B43" s="25" t="s">
        <v>353</v>
      </c>
      <c r="C43" s="35" t="s">
        <v>356</v>
      </c>
      <c r="D43" s="33">
        <v>150000</v>
      </c>
      <c r="E43" s="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" t="s">
        <v>25</v>
      </c>
      <c r="T43" s="18"/>
      <c r="V43" s="31"/>
      <c r="W43" s="29"/>
    </row>
    <row r="44" spans="1:23" ht="38.25" hidden="1" customHeight="1" outlineLevel="1" x14ac:dyDescent="0.2">
      <c r="A44" s="2" t="s">
        <v>6</v>
      </c>
      <c r="B44" s="25" t="s">
        <v>354</v>
      </c>
      <c r="C44" s="35" t="s">
        <v>357</v>
      </c>
      <c r="D44" s="33">
        <v>150000</v>
      </c>
      <c r="E44" s="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" t="s">
        <v>25</v>
      </c>
      <c r="T44" s="18"/>
      <c r="V44" s="31"/>
      <c r="W44" s="29"/>
    </row>
    <row r="45" spans="1:23" ht="38.25" hidden="1" customHeight="1" outlineLevel="1" x14ac:dyDescent="0.2">
      <c r="A45" s="2" t="s">
        <v>6</v>
      </c>
      <c r="B45" s="25" t="s">
        <v>397</v>
      </c>
      <c r="C45" s="35" t="s">
        <v>398</v>
      </c>
      <c r="D45" s="33">
        <v>299500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" t="s">
        <v>28</v>
      </c>
      <c r="T45" s="18"/>
      <c r="V45" s="31"/>
      <c r="W45" s="29"/>
    </row>
    <row r="46" spans="1:23" ht="38.25" hidden="1" customHeight="1" outlineLevel="1" x14ac:dyDescent="0.2">
      <c r="A46" s="2" t="s">
        <v>6</v>
      </c>
      <c r="B46" s="25" t="s">
        <v>399</v>
      </c>
      <c r="C46" s="35" t="s">
        <v>400</v>
      </c>
      <c r="D46" s="33">
        <v>200000</v>
      </c>
      <c r="E46" s="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" t="s">
        <v>26</v>
      </c>
      <c r="T46" s="18"/>
      <c r="V46" s="31"/>
      <c r="W46" s="29"/>
    </row>
    <row r="47" spans="1:23" s="5" customFormat="1" hidden="1" x14ac:dyDescent="0.2">
      <c r="A47" s="21"/>
      <c r="B47" s="12"/>
      <c r="C47" s="2" t="s">
        <v>7</v>
      </c>
      <c r="D47" s="46">
        <f>SUM(D48:D62)</f>
        <v>5484126</v>
      </c>
      <c r="E47" s="8">
        <f>SUM(E48:E64)</f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"/>
      <c r="T47" s="13"/>
      <c r="V47" s="32" t="s">
        <v>41</v>
      </c>
      <c r="W47" s="30">
        <v>100000</v>
      </c>
    </row>
    <row r="48" spans="1:23" ht="51" hidden="1" outlineLevel="1" x14ac:dyDescent="0.2">
      <c r="A48" s="2" t="s">
        <v>7</v>
      </c>
      <c r="B48" s="50" t="s">
        <v>41</v>
      </c>
      <c r="C48" s="35" t="s">
        <v>112</v>
      </c>
      <c r="D48" s="33">
        <v>310000</v>
      </c>
      <c r="E48" s="9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" t="s">
        <v>25</v>
      </c>
      <c r="T48" s="18"/>
      <c r="V48" s="31" t="s">
        <v>42</v>
      </c>
      <c r="W48" s="29">
        <v>500000</v>
      </c>
    </row>
    <row r="49" spans="1:23" ht="38.25" hidden="1" outlineLevel="1" x14ac:dyDescent="0.2">
      <c r="A49" s="2" t="s">
        <v>7</v>
      </c>
      <c r="B49" s="25" t="s">
        <v>42</v>
      </c>
      <c r="C49" s="35" t="s">
        <v>113</v>
      </c>
      <c r="D49" s="33">
        <v>300000</v>
      </c>
      <c r="E49" s="9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" t="s">
        <v>25</v>
      </c>
      <c r="T49" s="18"/>
      <c r="V49" s="31" t="s">
        <v>43</v>
      </c>
      <c r="W49" s="29">
        <v>500000</v>
      </c>
    </row>
    <row r="50" spans="1:23" ht="38.25" hidden="1" outlineLevel="1" x14ac:dyDescent="0.2">
      <c r="A50" s="2" t="s">
        <v>7</v>
      </c>
      <c r="B50" s="25" t="s">
        <v>57</v>
      </c>
      <c r="C50" s="35" t="s">
        <v>115</v>
      </c>
      <c r="D50" s="33">
        <v>350000</v>
      </c>
      <c r="E50" s="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" t="s">
        <v>25</v>
      </c>
      <c r="T50" s="18"/>
      <c r="V50" s="31"/>
      <c r="W50" s="29"/>
    </row>
    <row r="51" spans="1:23" ht="51" hidden="1" outlineLevel="1" x14ac:dyDescent="0.2">
      <c r="A51" s="2" t="s">
        <v>7</v>
      </c>
      <c r="B51" s="25" t="s">
        <v>85</v>
      </c>
      <c r="C51" s="35" t="s">
        <v>116</v>
      </c>
      <c r="D51" s="33">
        <v>500000</v>
      </c>
      <c r="E51" s="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" t="s">
        <v>28</v>
      </c>
      <c r="T51" s="18"/>
      <c r="V51" s="31"/>
      <c r="W51" s="29"/>
    </row>
    <row r="52" spans="1:23" ht="38.25" hidden="1" outlineLevel="1" x14ac:dyDescent="0.2">
      <c r="A52" s="2" t="s">
        <v>7</v>
      </c>
      <c r="B52" s="25" t="s">
        <v>98</v>
      </c>
      <c r="C52" s="35" t="s">
        <v>117</v>
      </c>
      <c r="D52" s="33">
        <v>500000</v>
      </c>
      <c r="E52" s="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" t="s">
        <v>27</v>
      </c>
      <c r="T52" s="18"/>
      <c r="V52" s="31"/>
      <c r="W52" s="29"/>
    </row>
    <row r="53" spans="1:23" ht="51" hidden="1" outlineLevel="1" x14ac:dyDescent="0.2">
      <c r="A53" s="2" t="s">
        <v>7</v>
      </c>
      <c r="B53" s="25" t="s">
        <v>58</v>
      </c>
      <c r="C53" s="35" t="s">
        <v>118</v>
      </c>
      <c r="D53" s="33">
        <v>117173</v>
      </c>
      <c r="E53" s="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" t="s">
        <v>29</v>
      </c>
      <c r="T53" s="18"/>
      <c r="V53" s="31"/>
      <c r="W53" s="29"/>
    </row>
    <row r="54" spans="1:23" ht="38.25" hidden="1" outlineLevel="1" x14ac:dyDescent="0.2">
      <c r="A54" s="2" t="s">
        <v>7</v>
      </c>
      <c r="B54" s="25" t="s">
        <v>65</v>
      </c>
      <c r="C54" s="35" t="s">
        <v>124</v>
      </c>
      <c r="D54" s="33">
        <v>399048</v>
      </c>
      <c r="E54" s="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" t="s">
        <v>29</v>
      </c>
      <c r="T54" s="18"/>
      <c r="V54" s="31"/>
      <c r="W54" s="29"/>
    </row>
    <row r="55" spans="1:23" ht="38.25" hidden="1" outlineLevel="1" x14ac:dyDescent="0.2">
      <c r="A55" s="2" t="s">
        <v>7</v>
      </c>
      <c r="B55" s="25" t="s">
        <v>99</v>
      </c>
      <c r="C55" s="35" t="s">
        <v>125</v>
      </c>
      <c r="D55" s="33">
        <v>300000</v>
      </c>
      <c r="E55" s="9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" t="s">
        <v>29</v>
      </c>
      <c r="T55" s="18"/>
      <c r="V55" s="31"/>
      <c r="W55" s="29"/>
    </row>
    <row r="56" spans="1:23" ht="38.25" hidden="1" outlineLevel="1" x14ac:dyDescent="0.2">
      <c r="A56" s="2" t="s">
        <v>7</v>
      </c>
      <c r="B56" s="25" t="s">
        <v>100</v>
      </c>
      <c r="C56" s="35" t="s">
        <v>126</v>
      </c>
      <c r="D56" s="33">
        <v>286805</v>
      </c>
      <c r="E56" s="9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" t="s">
        <v>29</v>
      </c>
      <c r="T56" s="18"/>
      <c r="V56" s="31"/>
      <c r="W56" s="29"/>
    </row>
    <row r="57" spans="1:23" ht="38.25" hidden="1" customHeight="1" outlineLevel="1" x14ac:dyDescent="0.2">
      <c r="A57" s="2" t="s">
        <v>7</v>
      </c>
      <c r="B57" s="25" t="s">
        <v>66</v>
      </c>
      <c r="C57" s="35" t="s">
        <v>127</v>
      </c>
      <c r="D57" s="33">
        <v>470000</v>
      </c>
      <c r="E57" s="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" t="s">
        <v>25</v>
      </c>
      <c r="T57" s="18"/>
      <c r="V57" s="31"/>
      <c r="W57" s="29"/>
    </row>
    <row r="58" spans="1:23" ht="38.25" hidden="1" outlineLevel="1" x14ac:dyDescent="0.2">
      <c r="A58" s="2" t="s">
        <v>7</v>
      </c>
      <c r="B58" s="25" t="s">
        <v>67</v>
      </c>
      <c r="C58" s="35" t="s">
        <v>128</v>
      </c>
      <c r="D58" s="33">
        <v>500000</v>
      </c>
      <c r="E58" s="9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" t="s">
        <v>25</v>
      </c>
      <c r="T58" s="18"/>
      <c r="V58" s="31"/>
      <c r="W58" s="29"/>
    </row>
    <row r="59" spans="1:23" ht="25.5" hidden="1" outlineLevel="1" x14ac:dyDescent="0.2">
      <c r="A59" s="2" t="s">
        <v>7</v>
      </c>
      <c r="B59" s="25" t="s">
        <v>181</v>
      </c>
      <c r="C59" s="35" t="s">
        <v>182</v>
      </c>
      <c r="D59" s="33">
        <v>200000</v>
      </c>
      <c r="E59" s="9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" t="s">
        <v>27</v>
      </c>
      <c r="T59" s="18"/>
      <c r="V59" s="31"/>
      <c r="W59" s="29"/>
    </row>
    <row r="60" spans="1:23" ht="38.25" hidden="1" outlineLevel="1" x14ac:dyDescent="0.2">
      <c r="A60" s="2" t="s">
        <v>7</v>
      </c>
      <c r="B60" s="25" t="s">
        <v>82</v>
      </c>
      <c r="C60" s="35" t="s">
        <v>183</v>
      </c>
      <c r="D60" s="33">
        <v>500000</v>
      </c>
      <c r="E60" s="9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" t="s">
        <v>27</v>
      </c>
      <c r="T60" s="18"/>
      <c r="V60" s="31"/>
      <c r="W60" s="29"/>
    </row>
    <row r="61" spans="1:23" ht="38.25" hidden="1" outlineLevel="1" x14ac:dyDescent="0.2">
      <c r="A61" s="2" t="s">
        <v>7</v>
      </c>
      <c r="B61" s="25" t="s">
        <v>83</v>
      </c>
      <c r="C61" s="35" t="s">
        <v>184</v>
      </c>
      <c r="D61" s="33">
        <v>200000</v>
      </c>
      <c r="E61" s="9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" t="s">
        <v>24</v>
      </c>
      <c r="T61" s="18"/>
      <c r="V61" s="31"/>
      <c r="W61" s="29"/>
    </row>
    <row r="62" spans="1:23" ht="38.25" hidden="1" outlineLevel="1" x14ac:dyDescent="0.2">
      <c r="A62" s="2" t="s">
        <v>7</v>
      </c>
      <c r="B62" s="25" t="s">
        <v>421</v>
      </c>
      <c r="C62" s="35" t="s">
        <v>422</v>
      </c>
      <c r="D62" s="33">
        <v>551100</v>
      </c>
      <c r="E62" s="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" t="s">
        <v>27</v>
      </c>
      <c r="T62" s="18"/>
      <c r="V62" s="31"/>
      <c r="W62" s="29"/>
    </row>
    <row r="63" spans="1:23" ht="16.5" customHeight="1" collapsed="1" x14ac:dyDescent="0.2">
      <c r="A63" s="2"/>
      <c r="B63" s="7"/>
      <c r="C63" s="2" t="s">
        <v>428</v>
      </c>
      <c r="D63" s="46">
        <f>SUM(D64:D74)</f>
        <v>4005430</v>
      </c>
      <c r="E63" s="8">
        <f t="shared" ref="E63:K63" si="0">SUM(E64:E79)</f>
        <v>0</v>
      </c>
      <c r="F63" s="3">
        <f t="shared" si="0"/>
        <v>0</v>
      </c>
      <c r="G63" s="3">
        <f t="shared" si="0"/>
        <v>0</v>
      </c>
      <c r="H63" s="3">
        <f t="shared" si="0"/>
        <v>0</v>
      </c>
      <c r="I63" s="3">
        <f t="shared" si="0"/>
        <v>0</v>
      </c>
      <c r="J63" s="3">
        <f t="shared" si="0"/>
        <v>0</v>
      </c>
      <c r="K63" s="3">
        <f t="shared" si="0"/>
        <v>0</v>
      </c>
      <c r="L63" s="13"/>
      <c r="M63" s="13"/>
      <c r="N63" s="13"/>
      <c r="O63" s="13"/>
      <c r="P63" s="13"/>
      <c r="Q63" s="13"/>
      <c r="R63" s="13"/>
      <c r="S63" s="1"/>
      <c r="T63" s="13"/>
      <c r="V63" s="31" t="s">
        <v>56</v>
      </c>
      <c r="W63" s="29">
        <v>300000</v>
      </c>
    </row>
    <row r="64" spans="1:23" ht="46.5" customHeight="1" outlineLevel="1" x14ac:dyDescent="0.2">
      <c r="A64" s="2" t="s">
        <v>8</v>
      </c>
      <c r="B64" s="25" t="s">
        <v>47</v>
      </c>
      <c r="C64" s="35" t="s">
        <v>109</v>
      </c>
      <c r="D64" s="33">
        <v>200000</v>
      </c>
      <c r="E64" s="9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" t="s">
        <v>29</v>
      </c>
      <c r="T64" s="18"/>
      <c r="V64" s="31" t="s">
        <v>57</v>
      </c>
      <c r="W64" s="29">
        <v>160000</v>
      </c>
    </row>
    <row r="65" spans="1:23" ht="43.5" customHeight="1" outlineLevel="1" x14ac:dyDescent="0.2">
      <c r="A65" s="2" t="s">
        <v>8</v>
      </c>
      <c r="B65" s="25" t="s">
        <v>48</v>
      </c>
      <c r="C65" s="35" t="s">
        <v>110</v>
      </c>
      <c r="D65" s="33">
        <v>1626680</v>
      </c>
      <c r="E65" s="9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" t="s">
        <v>28</v>
      </c>
      <c r="T65" s="18"/>
      <c r="V65" s="31"/>
      <c r="W65" s="29"/>
    </row>
    <row r="66" spans="1:23" ht="45" customHeight="1" outlineLevel="1" x14ac:dyDescent="0.2">
      <c r="A66" s="2" t="s">
        <v>8</v>
      </c>
      <c r="B66" s="25" t="s">
        <v>49</v>
      </c>
      <c r="C66" s="35" t="s">
        <v>111</v>
      </c>
      <c r="D66" s="33">
        <v>255000</v>
      </c>
      <c r="E66" s="9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" t="s">
        <v>27</v>
      </c>
      <c r="T66" s="18"/>
      <c r="V66" s="31"/>
      <c r="W66" s="29"/>
    </row>
    <row r="67" spans="1:23" ht="42" customHeight="1" outlineLevel="1" x14ac:dyDescent="0.2">
      <c r="A67" s="2" t="s">
        <v>8</v>
      </c>
      <c r="B67" s="25" t="s">
        <v>64</v>
      </c>
      <c r="C67" s="35" t="s">
        <v>111</v>
      </c>
      <c r="D67" s="33">
        <v>350000</v>
      </c>
      <c r="E67" s="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" t="s">
        <v>27</v>
      </c>
      <c r="T67" s="18"/>
      <c r="V67" s="31"/>
      <c r="W67" s="29"/>
    </row>
    <row r="68" spans="1:23" ht="38.25" outlineLevel="1" x14ac:dyDescent="0.2">
      <c r="A68" s="2" t="s">
        <v>8</v>
      </c>
      <c r="B68" s="25" t="s">
        <v>178</v>
      </c>
      <c r="C68" s="35" t="s">
        <v>111</v>
      </c>
      <c r="D68" s="33">
        <v>100000</v>
      </c>
      <c r="E68" s="9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" t="s">
        <v>27</v>
      </c>
      <c r="T68" s="18"/>
      <c r="V68" s="31"/>
      <c r="W68" s="29"/>
    </row>
    <row r="69" spans="1:23" ht="56.25" customHeight="1" outlineLevel="1" x14ac:dyDescent="0.2">
      <c r="A69" s="2"/>
      <c r="B69" s="25" t="s">
        <v>224</v>
      </c>
      <c r="C69" s="35" t="s">
        <v>226</v>
      </c>
      <c r="D69" s="33">
        <v>340000</v>
      </c>
      <c r="E69" s="9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" t="s">
        <v>28</v>
      </c>
      <c r="T69" s="18"/>
      <c r="V69" s="31"/>
      <c r="W69" s="29"/>
    </row>
    <row r="70" spans="1:23" ht="38.25" customHeight="1" outlineLevel="1" x14ac:dyDescent="0.2">
      <c r="A70" s="2"/>
      <c r="B70" s="25" t="s">
        <v>225</v>
      </c>
      <c r="C70" s="35" t="s">
        <v>227</v>
      </c>
      <c r="D70" s="33">
        <v>340000</v>
      </c>
      <c r="E70" s="9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" t="s">
        <v>28</v>
      </c>
      <c r="T70" s="18"/>
      <c r="V70" s="31"/>
      <c r="W70" s="29"/>
    </row>
    <row r="71" spans="1:23" ht="29.25" customHeight="1" outlineLevel="1" x14ac:dyDescent="0.2">
      <c r="A71" s="2"/>
      <c r="B71" s="25" t="s">
        <v>296</v>
      </c>
      <c r="C71" s="35" t="s">
        <v>297</v>
      </c>
      <c r="D71" s="33">
        <v>48750</v>
      </c>
      <c r="E71" s="9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" t="s">
        <v>29</v>
      </c>
      <c r="T71" s="18"/>
      <c r="V71" s="31"/>
      <c r="W71" s="29"/>
    </row>
    <row r="72" spans="1:23" ht="45.75" customHeight="1" outlineLevel="1" x14ac:dyDescent="0.2">
      <c r="A72" s="2" t="s">
        <v>8</v>
      </c>
      <c r="B72" s="25" t="s">
        <v>342</v>
      </c>
      <c r="C72" s="35" t="s">
        <v>343</v>
      </c>
      <c r="D72" s="33">
        <v>165000</v>
      </c>
      <c r="E72" s="9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" t="s">
        <v>28</v>
      </c>
      <c r="T72" s="18"/>
      <c r="V72" s="31"/>
      <c r="W72" s="29"/>
    </row>
    <row r="73" spans="1:23" ht="57" customHeight="1" outlineLevel="1" x14ac:dyDescent="0.2">
      <c r="A73" s="2" t="s">
        <v>8</v>
      </c>
      <c r="B73" s="25" t="s">
        <v>344</v>
      </c>
      <c r="C73" s="35" t="s">
        <v>345</v>
      </c>
      <c r="D73" s="33">
        <v>390000</v>
      </c>
      <c r="E73" s="9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" t="s">
        <v>27</v>
      </c>
      <c r="T73" s="18"/>
      <c r="V73" s="31"/>
      <c r="W73" s="29"/>
    </row>
    <row r="74" spans="1:23" ht="38.25" outlineLevel="1" x14ac:dyDescent="0.2">
      <c r="A74" s="2"/>
      <c r="B74" s="25" t="s">
        <v>378</v>
      </c>
      <c r="C74" s="35" t="s">
        <v>379</v>
      </c>
      <c r="D74" s="33">
        <v>190000</v>
      </c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" t="s">
        <v>27</v>
      </c>
      <c r="T74" s="37"/>
      <c r="V74" s="31"/>
      <c r="W74" s="29"/>
    </row>
    <row r="75" spans="1:23" s="41" customFormat="1" hidden="1" x14ac:dyDescent="0.2">
      <c r="A75" s="24"/>
      <c r="B75" s="7"/>
      <c r="C75" s="2" t="s">
        <v>9</v>
      </c>
      <c r="D75" s="46">
        <f t="shared" ref="D75:K75" si="1">SUM(D76:D80)</f>
        <v>2401705</v>
      </c>
      <c r="E75" s="8">
        <f t="shared" si="1"/>
        <v>0</v>
      </c>
      <c r="F75" s="3">
        <f t="shared" si="1"/>
        <v>0</v>
      </c>
      <c r="G75" s="3">
        <f t="shared" si="1"/>
        <v>0</v>
      </c>
      <c r="H75" s="3">
        <f t="shared" si="1"/>
        <v>0</v>
      </c>
      <c r="I75" s="3">
        <f t="shared" si="1"/>
        <v>0</v>
      </c>
      <c r="J75" s="3">
        <f t="shared" si="1"/>
        <v>0</v>
      </c>
      <c r="K75" s="3">
        <f t="shared" si="1"/>
        <v>0</v>
      </c>
      <c r="L75" s="13"/>
      <c r="M75" s="13"/>
      <c r="N75" s="13"/>
      <c r="O75" s="13"/>
      <c r="P75" s="13"/>
      <c r="Q75" s="13"/>
      <c r="R75" s="13"/>
      <c r="S75" s="1"/>
      <c r="T75" s="13"/>
      <c r="V75" s="42" t="s">
        <v>58</v>
      </c>
      <c r="W75" s="43">
        <v>150000</v>
      </c>
    </row>
    <row r="76" spans="1:23" ht="63.75" hidden="1" outlineLevel="1" x14ac:dyDescent="0.2">
      <c r="A76" s="45" t="s">
        <v>9</v>
      </c>
      <c r="B76" s="25" t="s">
        <v>188</v>
      </c>
      <c r="C76" s="35" t="s">
        <v>189</v>
      </c>
      <c r="D76" s="33">
        <v>500000</v>
      </c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40" t="s">
        <v>27</v>
      </c>
      <c r="T76" s="39"/>
      <c r="V76" s="31" t="s">
        <v>59</v>
      </c>
      <c r="W76" s="29">
        <v>198195</v>
      </c>
    </row>
    <row r="77" spans="1:23" ht="38.25" hidden="1" outlineLevel="1" x14ac:dyDescent="0.2">
      <c r="A77" s="2" t="s">
        <v>9</v>
      </c>
      <c r="B77" s="1" t="s">
        <v>190</v>
      </c>
      <c r="C77" s="35" t="s">
        <v>191</v>
      </c>
      <c r="D77" s="33">
        <v>252500</v>
      </c>
      <c r="E77" s="9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" t="s">
        <v>26</v>
      </c>
      <c r="T77" s="18"/>
      <c r="V77" s="31" t="s">
        <v>60</v>
      </c>
      <c r="W77" s="29">
        <v>200000</v>
      </c>
    </row>
    <row r="78" spans="1:23" ht="38.25" hidden="1" outlineLevel="1" x14ac:dyDescent="0.2">
      <c r="A78" s="2" t="s">
        <v>9</v>
      </c>
      <c r="B78" s="1" t="s">
        <v>192</v>
      </c>
      <c r="C78" s="35" t="s">
        <v>193</v>
      </c>
      <c r="D78" s="33">
        <v>240000</v>
      </c>
      <c r="E78" s="9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" t="s">
        <v>25</v>
      </c>
      <c r="T78" s="18"/>
      <c r="V78" s="31" t="s">
        <v>61</v>
      </c>
      <c r="W78" s="29">
        <v>280000</v>
      </c>
    </row>
    <row r="79" spans="1:23" ht="51" hidden="1" outlineLevel="1" x14ac:dyDescent="0.2">
      <c r="A79" s="2" t="s">
        <v>9</v>
      </c>
      <c r="B79" s="1" t="s">
        <v>380</v>
      </c>
      <c r="C79" s="35" t="s">
        <v>381</v>
      </c>
      <c r="D79" s="33">
        <v>409205</v>
      </c>
      <c r="E79" s="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" t="s">
        <v>26</v>
      </c>
      <c r="T79" s="18"/>
      <c r="V79" s="31" t="s">
        <v>62</v>
      </c>
      <c r="W79" s="29">
        <v>250000</v>
      </c>
    </row>
    <row r="80" spans="1:23" ht="25.5" hidden="1" outlineLevel="1" x14ac:dyDescent="0.2">
      <c r="A80" s="2" t="s">
        <v>9</v>
      </c>
      <c r="B80" s="25" t="s">
        <v>395</v>
      </c>
      <c r="C80" s="35" t="s">
        <v>396</v>
      </c>
      <c r="D80" s="33">
        <v>1000000</v>
      </c>
      <c r="E80" s="9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" t="s">
        <v>27</v>
      </c>
      <c r="T80" s="18"/>
      <c r="V80" s="31"/>
      <c r="W80" s="29"/>
    </row>
    <row r="81" spans="1:23" hidden="1" x14ac:dyDescent="0.2">
      <c r="A81" s="2"/>
      <c r="B81" s="25"/>
      <c r="C81" s="2" t="s">
        <v>36</v>
      </c>
      <c r="D81" s="46">
        <f>SUM(D82:D84)</f>
        <v>1375440</v>
      </c>
      <c r="E81" s="9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"/>
      <c r="T81" s="18"/>
      <c r="V81" s="31" t="s">
        <v>63</v>
      </c>
      <c r="W81" s="29">
        <v>130000</v>
      </c>
    </row>
    <row r="82" spans="1:23" ht="38.25" hidden="1" outlineLevel="1" x14ac:dyDescent="0.2">
      <c r="A82" s="2" t="s">
        <v>30</v>
      </c>
      <c r="B82" s="25" t="s">
        <v>88</v>
      </c>
      <c r="C82" s="35" t="s">
        <v>132</v>
      </c>
      <c r="D82" s="33">
        <v>475500</v>
      </c>
      <c r="E82" s="9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" t="s">
        <v>27</v>
      </c>
      <c r="T82" s="18"/>
      <c r="V82" s="31" t="s">
        <v>64</v>
      </c>
      <c r="W82" s="29">
        <v>165491</v>
      </c>
    </row>
    <row r="83" spans="1:23" ht="38.25" hidden="1" outlineLevel="1" x14ac:dyDescent="0.2">
      <c r="A83" s="2" t="s">
        <v>30</v>
      </c>
      <c r="B83" s="25" t="s">
        <v>206</v>
      </c>
      <c r="C83" s="35" t="s">
        <v>207</v>
      </c>
      <c r="D83" s="33">
        <v>500000</v>
      </c>
      <c r="E83" s="9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" t="s">
        <v>25</v>
      </c>
      <c r="T83" s="18"/>
      <c r="V83" s="31"/>
      <c r="W83" s="29"/>
    </row>
    <row r="84" spans="1:23" ht="25.5" hidden="1" outlineLevel="1" x14ac:dyDescent="0.2">
      <c r="A84" s="2"/>
      <c r="B84" s="25" t="s">
        <v>340</v>
      </c>
      <c r="C84" s="35" t="s">
        <v>341</v>
      </c>
      <c r="D84" s="33">
        <v>399940</v>
      </c>
      <c r="E84" s="9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" t="s">
        <v>37</v>
      </c>
      <c r="T84" s="18"/>
      <c r="V84" s="31"/>
      <c r="W84" s="29"/>
    </row>
    <row r="85" spans="1:23" s="5" customFormat="1" hidden="1" x14ac:dyDescent="0.2">
      <c r="A85" s="24"/>
      <c r="B85" s="12"/>
      <c r="C85" s="2" t="s">
        <v>10</v>
      </c>
      <c r="D85" s="46">
        <f>SUM(D86:D88)</f>
        <v>1482000</v>
      </c>
      <c r="E85" s="8" t="e">
        <f>#REF!+#REF!+#REF!</f>
        <v>#REF!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"/>
      <c r="T85" s="13"/>
      <c r="V85" s="32" t="s">
        <v>65</v>
      </c>
      <c r="W85" s="30">
        <v>82336</v>
      </c>
    </row>
    <row r="86" spans="1:23" ht="51" hidden="1" outlineLevel="1" x14ac:dyDescent="0.2">
      <c r="A86" s="24"/>
      <c r="B86" s="1" t="s">
        <v>415</v>
      </c>
      <c r="C86" s="35" t="s">
        <v>418</v>
      </c>
      <c r="D86" s="33">
        <v>500000</v>
      </c>
      <c r="E86" s="9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" t="s">
        <v>25</v>
      </c>
      <c r="T86" s="18"/>
      <c r="V86" s="31"/>
      <c r="W86" s="29"/>
    </row>
    <row r="87" spans="1:23" ht="39" hidden="1" customHeight="1" outlineLevel="1" x14ac:dyDescent="0.2">
      <c r="A87" s="24"/>
      <c r="B87" s="1" t="s">
        <v>416</v>
      </c>
      <c r="C87" s="35" t="s">
        <v>419</v>
      </c>
      <c r="D87" s="33">
        <v>482000</v>
      </c>
      <c r="E87" s="9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" t="s">
        <v>25</v>
      </c>
      <c r="T87" s="18"/>
      <c r="V87" s="31"/>
      <c r="W87" s="29"/>
    </row>
    <row r="88" spans="1:23" ht="51" hidden="1" outlineLevel="1" x14ac:dyDescent="0.2">
      <c r="A88" s="35" t="s">
        <v>10</v>
      </c>
      <c r="B88" s="1" t="s">
        <v>417</v>
      </c>
      <c r="C88" s="35" t="s">
        <v>420</v>
      </c>
      <c r="D88" s="33">
        <v>500000</v>
      </c>
      <c r="E88" s="9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" t="s">
        <v>25</v>
      </c>
      <c r="T88" s="18"/>
      <c r="V88" s="31"/>
      <c r="W88" s="29"/>
    </row>
    <row r="89" spans="1:23" hidden="1" x14ac:dyDescent="0.2">
      <c r="A89" s="24"/>
      <c r="B89" s="12"/>
      <c r="C89" s="2" t="s">
        <v>11</v>
      </c>
      <c r="D89" s="46">
        <f>SUM(D90:D96)</f>
        <v>1099139</v>
      </c>
      <c r="E89" s="8" t="e">
        <f>#REF!+#REF!+#REF!</f>
        <v>#REF!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"/>
      <c r="T89" s="13"/>
      <c r="V89" s="31"/>
      <c r="W89" s="29"/>
    </row>
    <row r="90" spans="1:23" ht="38.25" hidden="1" outlineLevel="1" x14ac:dyDescent="0.2">
      <c r="A90" s="2" t="s">
        <v>11</v>
      </c>
      <c r="B90" s="28" t="s">
        <v>391</v>
      </c>
      <c r="C90" s="35" t="s">
        <v>393</v>
      </c>
      <c r="D90" s="33">
        <v>108800</v>
      </c>
      <c r="E90" s="9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" t="s">
        <v>25</v>
      </c>
      <c r="T90" s="18"/>
      <c r="V90" s="31"/>
      <c r="W90" s="29"/>
    </row>
    <row r="91" spans="1:23" ht="51" hidden="1" outlineLevel="1" x14ac:dyDescent="0.2">
      <c r="A91" s="2"/>
      <c r="B91" s="28" t="s">
        <v>392</v>
      </c>
      <c r="C91" s="35" t="s">
        <v>394</v>
      </c>
      <c r="D91" s="33">
        <v>500000</v>
      </c>
      <c r="E91" s="9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" t="s">
        <v>25</v>
      </c>
      <c r="T91" s="18"/>
      <c r="V91" s="31"/>
      <c r="W91" s="29"/>
    </row>
    <row r="92" spans="1:23" ht="51" hidden="1" outlineLevel="1" x14ac:dyDescent="0.2">
      <c r="A92" s="2"/>
      <c r="B92" s="28" t="s">
        <v>405</v>
      </c>
      <c r="C92" s="35" t="s">
        <v>410</v>
      </c>
      <c r="D92" s="33">
        <v>198174</v>
      </c>
      <c r="E92" s="9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" t="s">
        <v>25</v>
      </c>
      <c r="T92" s="18"/>
      <c r="V92" s="31"/>
      <c r="W92" s="29"/>
    </row>
    <row r="93" spans="1:23" ht="51" hidden="1" outlineLevel="1" x14ac:dyDescent="0.2">
      <c r="A93" s="2"/>
      <c r="B93" s="28" t="s">
        <v>406</v>
      </c>
      <c r="C93" s="35" t="s">
        <v>411</v>
      </c>
      <c r="D93" s="33">
        <v>43075</v>
      </c>
      <c r="E93" s="9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" t="s">
        <v>25</v>
      </c>
      <c r="T93" s="18"/>
      <c r="V93" s="31"/>
      <c r="W93" s="29"/>
    </row>
    <row r="94" spans="1:23" ht="51" hidden="1" outlineLevel="1" x14ac:dyDescent="0.2">
      <c r="A94" s="2"/>
      <c r="B94" s="28" t="s">
        <v>407</v>
      </c>
      <c r="C94" s="35" t="s">
        <v>412</v>
      </c>
      <c r="D94" s="33">
        <v>51525</v>
      </c>
      <c r="E94" s="9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" t="s">
        <v>25</v>
      </c>
      <c r="T94" s="18"/>
      <c r="V94" s="31"/>
      <c r="W94" s="29"/>
    </row>
    <row r="95" spans="1:23" ht="38.25" hidden="1" outlineLevel="1" x14ac:dyDescent="0.2">
      <c r="A95" s="2"/>
      <c r="B95" s="28" t="s">
        <v>408</v>
      </c>
      <c r="C95" s="35" t="s">
        <v>413</v>
      </c>
      <c r="D95" s="33">
        <v>170000</v>
      </c>
      <c r="E95" s="9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" t="s">
        <v>25</v>
      </c>
      <c r="T95" s="18"/>
      <c r="V95" s="31"/>
      <c r="W95" s="29"/>
    </row>
    <row r="96" spans="1:23" ht="51" hidden="1" outlineLevel="1" x14ac:dyDescent="0.2">
      <c r="A96" s="2" t="s">
        <v>11</v>
      </c>
      <c r="B96" s="28" t="s">
        <v>409</v>
      </c>
      <c r="C96" s="35" t="s">
        <v>414</v>
      </c>
      <c r="D96" s="33">
        <v>27565</v>
      </c>
      <c r="E96" s="9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" t="s">
        <v>25</v>
      </c>
      <c r="T96" s="18"/>
      <c r="V96" s="31"/>
      <c r="W96" s="29"/>
    </row>
    <row r="97" spans="1:23" s="5" customFormat="1" hidden="1" x14ac:dyDescent="0.2">
      <c r="A97" s="21"/>
      <c r="B97" s="12"/>
      <c r="C97" s="2" t="s">
        <v>12</v>
      </c>
      <c r="D97" s="46">
        <f>SUM(D98:D104)</f>
        <v>1821813</v>
      </c>
      <c r="E97" s="8">
        <f>SUM(E98:E98)</f>
        <v>0</v>
      </c>
      <c r="F97" s="3" t="e">
        <f>SUM(#REF!)</f>
        <v>#REF!</v>
      </c>
      <c r="G97" s="3" t="e">
        <f>SUM(#REF!)</f>
        <v>#REF!</v>
      </c>
      <c r="H97" s="3" t="e">
        <f>SUM(#REF!)</f>
        <v>#REF!</v>
      </c>
      <c r="I97" s="3" t="e">
        <f>SUM(#REF!)</f>
        <v>#REF!</v>
      </c>
      <c r="J97" s="3" t="e">
        <f>SUM(#REF!)</f>
        <v>#REF!</v>
      </c>
      <c r="K97" s="3" t="e">
        <f>SUM(#REF!)</f>
        <v>#REF!</v>
      </c>
      <c r="L97" s="13"/>
      <c r="M97" s="13"/>
      <c r="N97" s="13"/>
      <c r="O97" s="13"/>
      <c r="P97" s="13"/>
      <c r="Q97" s="13"/>
      <c r="R97" s="13"/>
      <c r="S97" s="1"/>
      <c r="T97" s="13"/>
      <c r="V97" s="32" t="s">
        <v>66</v>
      </c>
      <c r="W97" s="30">
        <v>152880</v>
      </c>
    </row>
    <row r="98" spans="1:23" ht="38.25" hidden="1" outlineLevel="1" x14ac:dyDescent="0.2">
      <c r="A98" s="2" t="s">
        <v>12</v>
      </c>
      <c r="B98" s="51" t="s">
        <v>39</v>
      </c>
      <c r="C98" s="35" t="s">
        <v>104</v>
      </c>
      <c r="D98" s="33">
        <v>100000</v>
      </c>
      <c r="E98" s="9"/>
      <c r="F98" s="11"/>
      <c r="G98" s="11"/>
      <c r="H98" s="11"/>
      <c r="I98" s="11"/>
      <c r="J98" s="11"/>
      <c r="K98" s="11"/>
      <c r="L98" s="18"/>
      <c r="M98" s="18"/>
      <c r="N98" s="18"/>
      <c r="O98" s="18"/>
      <c r="P98" s="18"/>
      <c r="Q98" s="18"/>
      <c r="R98" s="18"/>
      <c r="S98" s="1" t="s">
        <v>26</v>
      </c>
      <c r="T98" s="18"/>
      <c r="V98" s="31" t="s">
        <v>67</v>
      </c>
      <c r="W98" s="29">
        <v>300000</v>
      </c>
    </row>
    <row r="99" spans="1:23" ht="40.5" hidden="1" customHeight="1" outlineLevel="1" x14ac:dyDescent="0.2">
      <c r="A99" s="2" t="s">
        <v>12</v>
      </c>
      <c r="B99" s="1" t="s">
        <v>179</v>
      </c>
      <c r="C99" s="35" t="s">
        <v>180</v>
      </c>
      <c r="D99" s="33">
        <v>222450</v>
      </c>
      <c r="E99" s="9"/>
      <c r="F99" s="11"/>
      <c r="G99" s="11"/>
      <c r="H99" s="11"/>
      <c r="I99" s="11"/>
      <c r="J99" s="11"/>
      <c r="K99" s="11"/>
      <c r="L99" s="18"/>
      <c r="M99" s="18"/>
      <c r="N99" s="18"/>
      <c r="O99" s="18"/>
      <c r="P99" s="18"/>
      <c r="Q99" s="18"/>
      <c r="R99" s="18"/>
      <c r="S99" s="1" t="s">
        <v>26</v>
      </c>
      <c r="T99" s="18"/>
      <c r="V99" s="31"/>
      <c r="W99" s="29"/>
    </row>
    <row r="100" spans="1:23" ht="38.25" hidden="1" outlineLevel="1" x14ac:dyDescent="0.2">
      <c r="A100" s="2"/>
      <c r="B100" s="1" t="s">
        <v>220</v>
      </c>
      <c r="C100" s="35" t="s">
        <v>222</v>
      </c>
      <c r="D100" s="33">
        <v>300000</v>
      </c>
      <c r="E100" s="9"/>
      <c r="F100" s="11"/>
      <c r="G100" s="11"/>
      <c r="H100" s="11"/>
      <c r="I100" s="11"/>
      <c r="J100" s="11"/>
      <c r="K100" s="11"/>
      <c r="L100" s="18"/>
      <c r="M100" s="18"/>
      <c r="N100" s="18"/>
      <c r="O100" s="18"/>
      <c r="P100" s="18"/>
      <c r="Q100" s="18"/>
      <c r="R100" s="18"/>
      <c r="S100" s="1" t="s">
        <v>26</v>
      </c>
      <c r="T100" s="18"/>
      <c r="V100" s="31"/>
      <c r="W100" s="29"/>
    </row>
    <row r="101" spans="1:23" ht="38.25" hidden="1" outlineLevel="1" x14ac:dyDescent="0.2">
      <c r="A101" s="2"/>
      <c r="B101" s="1" t="s">
        <v>221</v>
      </c>
      <c r="C101" s="35" t="s">
        <v>223</v>
      </c>
      <c r="D101" s="33">
        <v>300000</v>
      </c>
      <c r="E101" s="9"/>
      <c r="F101" s="11"/>
      <c r="G101" s="11"/>
      <c r="H101" s="11"/>
      <c r="I101" s="11"/>
      <c r="J101" s="11"/>
      <c r="K101" s="11"/>
      <c r="L101" s="18"/>
      <c r="M101" s="18"/>
      <c r="N101" s="18"/>
      <c r="O101" s="18"/>
      <c r="P101" s="18"/>
      <c r="Q101" s="18"/>
      <c r="R101" s="18"/>
      <c r="S101" s="1" t="s">
        <v>27</v>
      </c>
      <c r="T101" s="18"/>
      <c r="V101" s="31"/>
      <c r="W101" s="29"/>
    </row>
    <row r="102" spans="1:23" ht="51" hidden="1" outlineLevel="1" x14ac:dyDescent="0.2">
      <c r="A102" s="2"/>
      <c r="B102" s="1" t="s">
        <v>262</v>
      </c>
      <c r="C102" s="35" t="s">
        <v>265</v>
      </c>
      <c r="D102" s="33">
        <v>200178</v>
      </c>
      <c r="E102" s="9"/>
      <c r="F102" s="11"/>
      <c r="G102" s="11"/>
      <c r="H102" s="11"/>
      <c r="I102" s="11"/>
      <c r="J102" s="11"/>
      <c r="K102" s="11"/>
      <c r="L102" s="18"/>
      <c r="M102" s="18"/>
      <c r="N102" s="18"/>
      <c r="O102" s="18"/>
      <c r="P102" s="18"/>
      <c r="Q102" s="18"/>
      <c r="R102" s="18"/>
      <c r="S102" s="1" t="s">
        <v>25</v>
      </c>
      <c r="T102" s="18"/>
      <c r="V102" s="31"/>
      <c r="W102" s="29"/>
    </row>
    <row r="103" spans="1:23" ht="63.75" hidden="1" outlineLevel="1" x14ac:dyDescent="0.2">
      <c r="A103" s="2"/>
      <c r="B103" s="1" t="s">
        <v>263</v>
      </c>
      <c r="C103" s="35" t="s">
        <v>266</v>
      </c>
      <c r="D103" s="33">
        <v>455370</v>
      </c>
      <c r="E103" s="9"/>
      <c r="F103" s="11"/>
      <c r="G103" s="11"/>
      <c r="H103" s="11"/>
      <c r="I103" s="11"/>
      <c r="J103" s="11"/>
      <c r="K103" s="11"/>
      <c r="L103" s="18"/>
      <c r="M103" s="18"/>
      <c r="N103" s="18"/>
      <c r="O103" s="18"/>
      <c r="P103" s="18"/>
      <c r="Q103" s="18"/>
      <c r="R103" s="18"/>
      <c r="S103" s="1" t="s">
        <v>25</v>
      </c>
      <c r="T103" s="18"/>
      <c r="V103" s="31"/>
      <c r="W103" s="29"/>
    </row>
    <row r="104" spans="1:23" ht="38.25" hidden="1" outlineLevel="1" x14ac:dyDescent="0.2">
      <c r="A104" s="2"/>
      <c r="B104" s="1" t="s">
        <v>264</v>
      </c>
      <c r="C104" s="35" t="s">
        <v>267</v>
      </c>
      <c r="D104" s="33">
        <v>243815</v>
      </c>
      <c r="E104" s="9"/>
      <c r="F104" s="11"/>
      <c r="G104" s="11"/>
      <c r="H104" s="11"/>
      <c r="I104" s="11"/>
      <c r="J104" s="11"/>
      <c r="K104" s="11"/>
      <c r="L104" s="18"/>
      <c r="M104" s="18"/>
      <c r="N104" s="18"/>
      <c r="O104" s="18"/>
      <c r="P104" s="18"/>
      <c r="Q104" s="18"/>
      <c r="R104" s="18"/>
      <c r="S104" s="1" t="s">
        <v>25</v>
      </c>
      <c r="T104" s="18"/>
      <c r="V104" s="31"/>
      <c r="W104" s="29"/>
    </row>
    <row r="105" spans="1:23" hidden="1" x14ac:dyDescent="0.2">
      <c r="A105" s="24"/>
      <c r="B105" s="7"/>
      <c r="C105" s="2" t="s">
        <v>35</v>
      </c>
      <c r="D105" s="46">
        <f>SUM(D106:D113)</f>
        <v>1400000</v>
      </c>
      <c r="E105" s="11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"/>
      <c r="T105" s="18"/>
      <c r="V105" s="31" t="s">
        <v>68</v>
      </c>
      <c r="W105" s="29">
        <v>400000</v>
      </c>
    </row>
    <row r="106" spans="1:23" ht="51" hidden="1" outlineLevel="1" x14ac:dyDescent="0.2">
      <c r="A106" s="2" t="s">
        <v>31</v>
      </c>
      <c r="B106" s="1" t="s">
        <v>69</v>
      </c>
      <c r="C106" s="35" t="s">
        <v>145</v>
      </c>
      <c r="D106" s="33">
        <v>100000</v>
      </c>
      <c r="E106" s="11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" t="s">
        <v>27</v>
      </c>
      <c r="T106" s="18"/>
      <c r="V106" s="31" t="s">
        <v>69</v>
      </c>
      <c r="W106" s="29">
        <v>295000</v>
      </c>
    </row>
    <row r="107" spans="1:23" ht="37.5" hidden="1" customHeight="1" outlineLevel="1" x14ac:dyDescent="0.2">
      <c r="A107" s="2" t="s">
        <v>31</v>
      </c>
      <c r="B107" s="1" t="s">
        <v>70</v>
      </c>
      <c r="C107" s="35" t="s">
        <v>146</v>
      </c>
      <c r="D107" s="33">
        <v>100000</v>
      </c>
      <c r="E107" s="11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" t="s">
        <v>25</v>
      </c>
      <c r="T107" s="18"/>
      <c r="V107" s="31"/>
      <c r="W107" s="29"/>
    </row>
    <row r="108" spans="1:23" ht="38.25" hidden="1" outlineLevel="1" x14ac:dyDescent="0.2">
      <c r="A108" s="2" t="s">
        <v>31</v>
      </c>
      <c r="B108" s="1" t="s">
        <v>71</v>
      </c>
      <c r="C108" s="35" t="s">
        <v>147</v>
      </c>
      <c r="D108" s="33">
        <v>100000</v>
      </c>
      <c r="E108" s="11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" t="s">
        <v>25</v>
      </c>
      <c r="T108" s="18"/>
      <c r="V108" s="31"/>
      <c r="W108" s="29"/>
    </row>
    <row r="109" spans="1:23" ht="51" hidden="1" outlineLevel="1" x14ac:dyDescent="0.2">
      <c r="A109" s="2" t="s">
        <v>31</v>
      </c>
      <c r="B109" s="1" t="s">
        <v>72</v>
      </c>
      <c r="C109" s="35" t="s">
        <v>148</v>
      </c>
      <c r="D109" s="33">
        <v>100000</v>
      </c>
      <c r="E109" s="11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" t="s">
        <v>24</v>
      </c>
      <c r="T109" s="18"/>
      <c r="V109" s="31"/>
      <c r="W109" s="29"/>
    </row>
    <row r="110" spans="1:23" ht="38.25" hidden="1" outlineLevel="1" x14ac:dyDescent="0.2">
      <c r="A110" s="2" t="s">
        <v>31</v>
      </c>
      <c r="B110" s="1" t="s">
        <v>143</v>
      </c>
      <c r="C110" s="35" t="s">
        <v>149</v>
      </c>
      <c r="D110" s="33">
        <v>100000</v>
      </c>
      <c r="E110" s="11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" t="s">
        <v>26</v>
      </c>
      <c r="T110" s="18"/>
      <c r="V110" s="31"/>
      <c r="W110" s="29"/>
    </row>
    <row r="111" spans="1:23" ht="38.25" hidden="1" outlineLevel="1" x14ac:dyDescent="0.2">
      <c r="A111" s="2" t="s">
        <v>31</v>
      </c>
      <c r="B111" s="1" t="s">
        <v>144</v>
      </c>
      <c r="C111" s="35" t="s">
        <v>150</v>
      </c>
      <c r="D111" s="33">
        <v>200000</v>
      </c>
      <c r="E111" s="11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" t="s">
        <v>29</v>
      </c>
      <c r="T111" s="18"/>
      <c r="V111" s="31"/>
      <c r="W111" s="29"/>
    </row>
    <row r="112" spans="1:23" ht="38.25" hidden="1" outlineLevel="1" x14ac:dyDescent="0.2">
      <c r="A112" s="2" t="s">
        <v>31</v>
      </c>
      <c r="B112" s="1" t="s">
        <v>228</v>
      </c>
      <c r="C112" s="35" t="s">
        <v>229</v>
      </c>
      <c r="D112" s="33">
        <v>500000</v>
      </c>
      <c r="E112" s="11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" t="s">
        <v>25</v>
      </c>
      <c r="T112" s="18"/>
      <c r="V112" s="31"/>
      <c r="W112" s="29"/>
    </row>
    <row r="113" spans="1:23" ht="51" hidden="1" outlineLevel="1" x14ac:dyDescent="0.2">
      <c r="A113" s="2"/>
      <c r="B113" s="1" t="s">
        <v>298</v>
      </c>
      <c r="C113" s="35" t="s">
        <v>299</v>
      </c>
      <c r="D113" s="33">
        <v>200000</v>
      </c>
      <c r="E113" s="11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" t="s">
        <v>29</v>
      </c>
      <c r="T113" s="18"/>
      <c r="V113" s="31"/>
      <c r="W113" s="29"/>
    </row>
    <row r="114" spans="1:23" ht="15.75" hidden="1" x14ac:dyDescent="0.2">
      <c r="A114" s="48"/>
      <c r="B114" s="1"/>
      <c r="C114" s="2" t="s">
        <v>55</v>
      </c>
      <c r="D114" s="46">
        <f>SUM(D115:D123)</f>
        <v>1924540</v>
      </c>
      <c r="E114" s="11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"/>
      <c r="T114" s="18"/>
      <c r="V114" s="31" t="s">
        <v>70</v>
      </c>
      <c r="W114" s="29">
        <v>400000</v>
      </c>
    </row>
    <row r="115" spans="1:23" ht="26.25" hidden="1" customHeight="1" outlineLevel="1" x14ac:dyDescent="0.2">
      <c r="A115" s="2" t="s">
        <v>32</v>
      </c>
      <c r="B115" s="1" t="s">
        <v>129</v>
      </c>
      <c r="C115" s="35" t="s">
        <v>130</v>
      </c>
      <c r="D115" s="33">
        <v>250000</v>
      </c>
      <c r="E115" s="11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" t="s">
        <v>27</v>
      </c>
      <c r="T115" s="18"/>
      <c r="V115" s="31" t="s">
        <v>71</v>
      </c>
      <c r="W115" s="29">
        <v>250000</v>
      </c>
    </row>
    <row r="116" spans="1:23" ht="25.5" hidden="1" outlineLevel="1" x14ac:dyDescent="0.2">
      <c r="A116" s="2" t="s">
        <v>32</v>
      </c>
      <c r="B116" s="1" t="s">
        <v>89</v>
      </c>
      <c r="C116" s="35" t="s">
        <v>134</v>
      </c>
      <c r="D116" s="33">
        <v>21000</v>
      </c>
      <c r="E116" s="11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" t="s">
        <v>27</v>
      </c>
      <c r="T116" s="18"/>
      <c r="V116" s="31"/>
      <c r="W116" s="29"/>
    </row>
    <row r="117" spans="1:23" ht="38.25" hidden="1" outlineLevel="1" x14ac:dyDescent="0.2">
      <c r="A117" s="2" t="s">
        <v>32</v>
      </c>
      <c r="B117" s="1" t="s">
        <v>68</v>
      </c>
      <c r="C117" s="35" t="s">
        <v>135</v>
      </c>
      <c r="D117" s="33">
        <v>48961</v>
      </c>
      <c r="E117" s="11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" t="s">
        <v>29</v>
      </c>
      <c r="T117" s="18"/>
      <c r="V117" s="31"/>
      <c r="W117" s="29"/>
    </row>
    <row r="118" spans="1:23" ht="38.25" hidden="1" outlineLevel="1" x14ac:dyDescent="0.2">
      <c r="A118" s="2" t="s">
        <v>32</v>
      </c>
      <c r="B118" s="1" t="s">
        <v>90</v>
      </c>
      <c r="C118" s="35" t="s">
        <v>136</v>
      </c>
      <c r="D118" s="33">
        <v>38770</v>
      </c>
      <c r="E118" s="11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" t="s">
        <v>29</v>
      </c>
      <c r="T118" s="18"/>
      <c r="V118" s="31"/>
      <c r="W118" s="29"/>
    </row>
    <row r="119" spans="1:23" ht="38.25" hidden="1" outlineLevel="1" x14ac:dyDescent="0.2">
      <c r="A119" s="2" t="s">
        <v>32</v>
      </c>
      <c r="B119" s="1" t="s">
        <v>91</v>
      </c>
      <c r="C119" s="35" t="s">
        <v>137</v>
      </c>
      <c r="D119" s="33">
        <v>83952</v>
      </c>
      <c r="E119" s="11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" t="s">
        <v>29</v>
      </c>
      <c r="T119" s="18"/>
      <c r="V119" s="31"/>
      <c r="W119" s="29"/>
    </row>
    <row r="120" spans="1:23" ht="38.25" hidden="1" outlineLevel="1" x14ac:dyDescent="0.2">
      <c r="A120" s="2" t="s">
        <v>32</v>
      </c>
      <c r="B120" s="1" t="s">
        <v>92</v>
      </c>
      <c r="C120" s="35" t="s">
        <v>138</v>
      </c>
      <c r="D120" s="33">
        <v>145500</v>
      </c>
      <c r="E120" s="11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" t="s">
        <v>25</v>
      </c>
      <c r="T120" s="18"/>
      <c r="V120" s="31"/>
      <c r="W120" s="29"/>
    </row>
    <row r="121" spans="1:23" ht="25.5" hidden="1" outlineLevel="1" x14ac:dyDescent="0.2">
      <c r="A121" s="2" t="s">
        <v>32</v>
      </c>
      <c r="B121" s="1" t="s">
        <v>93</v>
      </c>
      <c r="C121" s="35" t="s">
        <v>139</v>
      </c>
      <c r="D121" s="33">
        <v>274300</v>
      </c>
      <c r="E121" s="11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" t="s">
        <v>37</v>
      </c>
      <c r="T121" s="18"/>
      <c r="V121" s="31"/>
      <c r="W121" s="29"/>
    </row>
    <row r="122" spans="1:23" ht="25.5" hidden="1" outlineLevel="1" x14ac:dyDescent="0.2">
      <c r="A122" s="2" t="s">
        <v>32</v>
      </c>
      <c r="B122" s="1" t="s">
        <v>133</v>
      </c>
      <c r="C122" s="35" t="s">
        <v>140</v>
      </c>
      <c r="D122" s="33">
        <v>387517</v>
      </c>
      <c r="E122" s="11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" t="s">
        <v>27</v>
      </c>
      <c r="T122" s="18"/>
      <c r="V122" s="31"/>
      <c r="W122" s="29"/>
    </row>
    <row r="123" spans="1:23" ht="38.25" hidden="1" outlineLevel="1" x14ac:dyDescent="0.2">
      <c r="A123" s="2"/>
      <c r="B123" s="1" t="s">
        <v>208</v>
      </c>
      <c r="C123" s="35" t="s">
        <v>209</v>
      </c>
      <c r="D123" s="33">
        <v>674540</v>
      </c>
      <c r="E123" s="11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" t="s">
        <v>26</v>
      </c>
      <c r="T123" s="18"/>
      <c r="V123" s="31"/>
      <c r="W123" s="29"/>
    </row>
    <row r="124" spans="1:23" s="5" customFormat="1" hidden="1" x14ac:dyDescent="0.2">
      <c r="A124" s="24"/>
      <c r="B124" s="7"/>
      <c r="C124" s="2" t="s">
        <v>13</v>
      </c>
      <c r="D124" s="46">
        <f>SUM(D125:D128)</f>
        <v>1100000</v>
      </c>
      <c r="E124" s="8">
        <f>SUM(E125:E128)</f>
        <v>0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"/>
      <c r="T124" s="13"/>
      <c r="V124" s="32" t="s">
        <v>72</v>
      </c>
      <c r="W124" s="30">
        <v>386728</v>
      </c>
    </row>
    <row r="125" spans="1:23" ht="52.5" hidden="1" customHeight="1" outlineLevel="1" x14ac:dyDescent="0.2">
      <c r="A125" s="2" t="s">
        <v>13</v>
      </c>
      <c r="B125" s="25" t="s">
        <v>76</v>
      </c>
      <c r="C125" s="35" t="s">
        <v>424</v>
      </c>
      <c r="D125" s="33">
        <v>350000</v>
      </c>
      <c r="E125" s="9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" t="s">
        <v>25</v>
      </c>
      <c r="T125" s="18"/>
      <c r="V125" s="31"/>
      <c r="W125" s="29"/>
    </row>
    <row r="126" spans="1:23" ht="25.5" hidden="1" outlineLevel="1" x14ac:dyDescent="0.2">
      <c r="A126" s="2" t="s">
        <v>13</v>
      </c>
      <c r="B126" s="25" t="s">
        <v>78</v>
      </c>
      <c r="C126" s="35" t="s">
        <v>176</v>
      </c>
      <c r="D126" s="33">
        <v>250000</v>
      </c>
      <c r="E126" s="9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" t="s">
        <v>24</v>
      </c>
      <c r="T126" s="18"/>
      <c r="V126" s="31"/>
      <c r="W126" s="29"/>
    </row>
    <row r="127" spans="1:23" ht="51" hidden="1" outlineLevel="1" x14ac:dyDescent="0.2">
      <c r="A127" s="2"/>
      <c r="B127" s="25" t="s">
        <v>330</v>
      </c>
      <c r="C127" s="35" t="s">
        <v>332</v>
      </c>
      <c r="D127" s="33">
        <v>200000</v>
      </c>
      <c r="E127" s="9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" t="s">
        <v>25</v>
      </c>
      <c r="T127" s="18"/>
      <c r="V127" s="31"/>
      <c r="W127" s="29"/>
    </row>
    <row r="128" spans="1:23" ht="51" hidden="1" outlineLevel="1" x14ac:dyDescent="0.2">
      <c r="A128" s="2"/>
      <c r="B128" s="25" t="s">
        <v>331</v>
      </c>
      <c r="C128" s="35" t="s">
        <v>333</v>
      </c>
      <c r="D128" s="33">
        <v>300000</v>
      </c>
      <c r="E128" s="9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" t="s">
        <v>25</v>
      </c>
      <c r="T128" s="18"/>
      <c r="V128" s="31"/>
      <c r="W128" s="29"/>
    </row>
    <row r="129" spans="1:23" s="5" customFormat="1" hidden="1" x14ac:dyDescent="0.2">
      <c r="A129" s="21"/>
      <c r="B129" s="12"/>
      <c r="C129" s="2" t="s">
        <v>14</v>
      </c>
      <c r="D129" s="46">
        <f>SUM(D130:D134)</f>
        <v>950000</v>
      </c>
      <c r="E129" s="8">
        <f>SUM(E130:E130)</f>
        <v>0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"/>
      <c r="T129" s="13"/>
      <c r="V129" s="32" t="s">
        <v>73</v>
      </c>
      <c r="W129" s="30">
        <v>200000</v>
      </c>
    </row>
    <row r="130" spans="1:23" ht="39.75" hidden="1" customHeight="1" outlineLevel="1" x14ac:dyDescent="0.2">
      <c r="A130" s="2" t="s">
        <v>14</v>
      </c>
      <c r="B130" s="1" t="s">
        <v>210</v>
      </c>
      <c r="C130" s="35" t="s">
        <v>211</v>
      </c>
      <c r="D130" s="33">
        <v>300000</v>
      </c>
      <c r="E130" s="9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" t="s">
        <v>27</v>
      </c>
      <c r="T130" s="18"/>
      <c r="V130" s="31" t="s">
        <v>74</v>
      </c>
      <c r="W130" s="29">
        <v>80000</v>
      </c>
    </row>
    <row r="131" spans="1:23" ht="38.25" hidden="1" outlineLevel="1" x14ac:dyDescent="0.2">
      <c r="A131" s="2"/>
      <c r="B131" s="1" t="s">
        <v>230</v>
      </c>
      <c r="C131" s="35" t="s">
        <v>241</v>
      </c>
      <c r="D131" s="33">
        <v>250000</v>
      </c>
      <c r="E131" s="9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" t="s">
        <v>95</v>
      </c>
      <c r="T131" s="18"/>
      <c r="V131" s="31"/>
      <c r="W131" s="29"/>
    </row>
    <row r="132" spans="1:23" ht="51" hidden="1" outlineLevel="1" x14ac:dyDescent="0.2">
      <c r="A132" s="2"/>
      <c r="B132" s="1" t="s">
        <v>238</v>
      </c>
      <c r="C132" s="35" t="s">
        <v>242</v>
      </c>
      <c r="D132" s="33">
        <v>150000</v>
      </c>
      <c r="E132" s="9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" t="s">
        <v>27</v>
      </c>
      <c r="T132" s="18"/>
      <c r="V132" s="31"/>
      <c r="W132" s="29"/>
    </row>
    <row r="133" spans="1:23" ht="51" hidden="1" outlineLevel="1" x14ac:dyDescent="0.2">
      <c r="A133" s="2"/>
      <c r="B133" s="1" t="s">
        <v>239</v>
      </c>
      <c r="C133" s="35" t="s">
        <v>243</v>
      </c>
      <c r="D133" s="33">
        <v>50000</v>
      </c>
      <c r="E133" s="9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" t="s">
        <v>25</v>
      </c>
      <c r="T133" s="18"/>
      <c r="V133" s="31"/>
      <c r="W133" s="29"/>
    </row>
    <row r="134" spans="1:23" ht="63.75" hidden="1" outlineLevel="1" x14ac:dyDescent="0.2">
      <c r="A134" s="2"/>
      <c r="B134" s="1" t="s">
        <v>240</v>
      </c>
      <c r="C134" s="35" t="s">
        <v>244</v>
      </c>
      <c r="D134" s="33">
        <v>200000</v>
      </c>
      <c r="E134" s="9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" t="s">
        <v>25</v>
      </c>
      <c r="T134" s="18"/>
      <c r="V134" s="31"/>
      <c r="W134" s="29"/>
    </row>
    <row r="135" spans="1:23" s="5" customFormat="1" hidden="1" x14ac:dyDescent="0.2">
      <c r="A135" s="21"/>
      <c r="B135" s="7"/>
      <c r="C135" s="2" t="s">
        <v>15</v>
      </c>
      <c r="D135" s="46">
        <f>SUM(D136:D143)</f>
        <v>3368820</v>
      </c>
      <c r="E135" s="8">
        <f t="shared" ref="E135:K135" si="2">SUM(E136:E138)</f>
        <v>0</v>
      </c>
      <c r="F135" s="3">
        <f t="shared" si="2"/>
        <v>0</v>
      </c>
      <c r="G135" s="3">
        <f t="shared" si="2"/>
        <v>0</v>
      </c>
      <c r="H135" s="3">
        <f t="shared" si="2"/>
        <v>0</v>
      </c>
      <c r="I135" s="3">
        <f t="shared" si="2"/>
        <v>0</v>
      </c>
      <c r="J135" s="3">
        <f t="shared" si="2"/>
        <v>0</v>
      </c>
      <c r="K135" s="3">
        <f t="shared" si="2"/>
        <v>0</v>
      </c>
      <c r="L135" s="13"/>
      <c r="M135" s="13"/>
      <c r="N135" s="13"/>
      <c r="O135" s="13"/>
      <c r="P135" s="13"/>
      <c r="Q135" s="13"/>
      <c r="R135" s="13"/>
      <c r="S135" s="1"/>
      <c r="T135" s="13"/>
      <c r="V135" s="32" t="s">
        <v>75</v>
      </c>
      <c r="W135" s="30">
        <v>100000</v>
      </c>
    </row>
    <row r="136" spans="1:23" ht="38.25" hidden="1" outlineLevel="1" x14ac:dyDescent="0.2">
      <c r="A136" s="2" t="s">
        <v>15</v>
      </c>
      <c r="B136" s="1" t="s">
        <v>45</v>
      </c>
      <c r="C136" s="35" t="s">
        <v>103</v>
      </c>
      <c r="D136" s="33">
        <v>93620</v>
      </c>
      <c r="E136" s="9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" t="s">
        <v>26</v>
      </c>
      <c r="T136" s="18"/>
      <c r="V136" s="31" t="s">
        <v>76</v>
      </c>
      <c r="W136" s="29">
        <v>50000</v>
      </c>
    </row>
    <row r="137" spans="1:23" ht="38.25" hidden="1" outlineLevel="1" x14ac:dyDescent="0.2">
      <c r="A137" s="2" t="s">
        <v>15</v>
      </c>
      <c r="B137" s="1" t="s">
        <v>212</v>
      </c>
      <c r="C137" s="35" t="s">
        <v>213</v>
      </c>
      <c r="D137" s="33">
        <v>300000</v>
      </c>
      <c r="E137" s="9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" t="s">
        <v>29</v>
      </c>
      <c r="T137" s="18"/>
      <c r="V137" s="31" t="s">
        <v>77</v>
      </c>
      <c r="W137" s="29">
        <v>155000</v>
      </c>
    </row>
    <row r="138" spans="1:23" ht="51" hidden="1" outlineLevel="1" x14ac:dyDescent="0.2">
      <c r="A138" s="2" t="s">
        <v>15</v>
      </c>
      <c r="B138" s="1" t="s">
        <v>214</v>
      </c>
      <c r="C138" s="35" t="s">
        <v>215</v>
      </c>
      <c r="D138" s="33">
        <v>300000</v>
      </c>
      <c r="E138" s="9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"/>
      <c r="T138" s="18"/>
      <c r="V138" s="31" t="s">
        <v>78</v>
      </c>
      <c r="W138" s="29">
        <v>82000</v>
      </c>
    </row>
    <row r="139" spans="1:23" ht="38.25" hidden="1" outlineLevel="1" x14ac:dyDescent="0.2">
      <c r="A139" s="2" t="s">
        <v>15</v>
      </c>
      <c r="B139" s="1" t="s">
        <v>245</v>
      </c>
      <c r="C139" s="35" t="s">
        <v>248</v>
      </c>
      <c r="D139" s="33">
        <v>520000</v>
      </c>
      <c r="E139" s="9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" t="s">
        <v>28</v>
      </c>
      <c r="T139" s="18"/>
      <c r="V139" s="31"/>
      <c r="W139" s="29"/>
    </row>
    <row r="140" spans="1:23" ht="39.75" hidden="1" customHeight="1" outlineLevel="1" x14ac:dyDescent="0.2">
      <c r="A140" s="2" t="s">
        <v>15</v>
      </c>
      <c r="B140" s="1" t="s">
        <v>246</v>
      </c>
      <c r="C140" s="35" t="s">
        <v>249</v>
      </c>
      <c r="D140" s="33">
        <v>210000</v>
      </c>
      <c r="E140" s="9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" t="s">
        <v>27</v>
      </c>
      <c r="T140" s="18"/>
      <c r="V140" s="31"/>
      <c r="W140" s="29"/>
    </row>
    <row r="141" spans="1:23" ht="38.25" hidden="1" outlineLevel="1" x14ac:dyDescent="0.2">
      <c r="A141" s="2" t="s">
        <v>15</v>
      </c>
      <c r="B141" s="1" t="s">
        <v>247</v>
      </c>
      <c r="C141" s="35" t="s">
        <v>250</v>
      </c>
      <c r="D141" s="33">
        <v>100000</v>
      </c>
      <c r="E141" s="9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" t="s">
        <v>25</v>
      </c>
      <c r="T141" s="18"/>
      <c r="V141" s="31"/>
      <c r="W141" s="29"/>
    </row>
    <row r="142" spans="1:23" ht="51" hidden="1" outlineLevel="1" x14ac:dyDescent="0.2">
      <c r="A142" s="2" t="s">
        <v>15</v>
      </c>
      <c r="B142" s="1" t="s">
        <v>268</v>
      </c>
      <c r="C142" s="35" t="s">
        <v>270</v>
      </c>
      <c r="D142" s="33">
        <v>1000000</v>
      </c>
      <c r="E142" s="9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"/>
      <c r="T142" s="18"/>
      <c r="V142" s="31"/>
      <c r="W142" s="29"/>
    </row>
    <row r="143" spans="1:23" ht="38.25" hidden="1" outlineLevel="1" x14ac:dyDescent="0.2">
      <c r="A143" s="2" t="s">
        <v>15</v>
      </c>
      <c r="B143" s="1" t="s">
        <v>269</v>
      </c>
      <c r="C143" s="35" t="s">
        <v>271</v>
      </c>
      <c r="D143" s="33">
        <v>845200</v>
      </c>
      <c r="E143" s="9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" t="s">
        <v>26</v>
      </c>
      <c r="T143" s="18"/>
      <c r="V143" s="31"/>
      <c r="W143" s="29"/>
    </row>
    <row r="144" spans="1:23" s="5" customFormat="1" hidden="1" x14ac:dyDescent="0.2">
      <c r="A144" s="21"/>
      <c r="B144" s="7"/>
      <c r="C144" s="2" t="s">
        <v>16</v>
      </c>
      <c r="D144" s="46">
        <f>SUM(D145:D150)</f>
        <v>2178406</v>
      </c>
      <c r="E144" s="8">
        <f>SUM(E145:E150)</f>
        <v>0</v>
      </c>
      <c r="F144" s="3" t="e">
        <f>SUM(#REF!)</f>
        <v>#REF!</v>
      </c>
      <c r="G144" s="3" t="e">
        <f>SUM(#REF!)</f>
        <v>#REF!</v>
      </c>
      <c r="H144" s="3" t="e">
        <f>SUM(#REF!)</f>
        <v>#REF!</v>
      </c>
      <c r="I144" s="3" t="e">
        <f>SUM(#REF!)</f>
        <v>#REF!</v>
      </c>
      <c r="J144" s="3" t="e">
        <f>SUM(#REF!)</f>
        <v>#REF!</v>
      </c>
      <c r="K144" s="3" t="e">
        <f>SUM(#REF!)</f>
        <v>#REF!</v>
      </c>
      <c r="L144" s="13"/>
      <c r="M144" s="13"/>
      <c r="N144" s="13"/>
      <c r="O144" s="13"/>
      <c r="P144" s="13"/>
      <c r="Q144" s="13"/>
      <c r="R144" s="13"/>
      <c r="S144" s="1"/>
      <c r="T144" s="13"/>
      <c r="V144" s="32" t="s">
        <v>79</v>
      </c>
      <c r="W144" s="30">
        <v>75000</v>
      </c>
    </row>
    <row r="145" spans="1:23" ht="51" hidden="1" outlineLevel="1" x14ac:dyDescent="0.2">
      <c r="A145" s="2" t="s">
        <v>16</v>
      </c>
      <c r="B145" s="25" t="s">
        <v>56</v>
      </c>
      <c r="C145" s="35" t="s">
        <v>114</v>
      </c>
      <c r="D145" s="33">
        <v>400000</v>
      </c>
      <c r="E145" s="9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" t="s">
        <v>24</v>
      </c>
      <c r="T145" s="18"/>
      <c r="V145" s="31" t="s">
        <v>80</v>
      </c>
      <c r="W145" s="29">
        <v>320000</v>
      </c>
    </row>
    <row r="146" spans="1:23" ht="25.5" hidden="1" outlineLevel="1" x14ac:dyDescent="0.2">
      <c r="A146" s="2" t="s">
        <v>16</v>
      </c>
      <c r="B146" s="25" t="s">
        <v>186</v>
      </c>
      <c r="C146" s="35" t="s">
        <v>187</v>
      </c>
      <c r="D146" s="33">
        <v>1000000</v>
      </c>
      <c r="E146" s="9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" t="s">
        <v>101</v>
      </c>
      <c r="T146" s="28"/>
      <c r="V146" s="31"/>
      <c r="W146" s="29"/>
    </row>
    <row r="147" spans="1:23" ht="25.5" hidden="1" outlineLevel="1" x14ac:dyDescent="0.2">
      <c r="A147" s="2" t="s">
        <v>16</v>
      </c>
      <c r="B147" s="25" t="s">
        <v>194</v>
      </c>
      <c r="C147" s="35" t="s">
        <v>187</v>
      </c>
      <c r="D147" s="33">
        <v>118406</v>
      </c>
      <c r="E147" s="9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" t="s">
        <v>101</v>
      </c>
      <c r="T147" s="18"/>
      <c r="V147" s="31"/>
      <c r="W147" s="29"/>
    </row>
    <row r="148" spans="1:23" ht="25.5" hidden="1" outlineLevel="1" x14ac:dyDescent="0.2">
      <c r="A148" s="2" t="s">
        <v>16</v>
      </c>
      <c r="B148" s="25" t="s">
        <v>231</v>
      </c>
      <c r="C148" s="35" t="s">
        <v>187</v>
      </c>
      <c r="D148" s="33">
        <v>400000</v>
      </c>
      <c r="E148" s="9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" t="s">
        <v>101</v>
      </c>
      <c r="T148" s="18"/>
      <c r="V148" s="31"/>
      <c r="W148" s="29"/>
    </row>
    <row r="149" spans="1:23" ht="25.5" hidden="1" outlineLevel="1" x14ac:dyDescent="0.2">
      <c r="A149" s="2" t="s">
        <v>16</v>
      </c>
      <c r="B149" s="25" t="s">
        <v>251</v>
      </c>
      <c r="C149" s="35" t="s">
        <v>187</v>
      </c>
      <c r="D149" s="33">
        <v>100000</v>
      </c>
      <c r="E149" s="9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" t="s">
        <v>101</v>
      </c>
      <c r="T149" s="18"/>
      <c r="V149" s="31"/>
      <c r="W149" s="29"/>
    </row>
    <row r="150" spans="1:23" ht="38.25" hidden="1" outlineLevel="1" x14ac:dyDescent="0.2">
      <c r="A150" s="2" t="s">
        <v>16</v>
      </c>
      <c r="B150" s="25" t="s">
        <v>382</v>
      </c>
      <c r="C150" s="35" t="s">
        <v>383</v>
      </c>
      <c r="D150" s="33">
        <v>160000</v>
      </c>
      <c r="E150" s="9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" t="s">
        <v>27</v>
      </c>
      <c r="T150" s="18"/>
      <c r="V150" s="31" t="s">
        <v>81</v>
      </c>
      <c r="W150" s="29">
        <v>106500</v>
      </c>
    </row>
    <row r="151" spans="1:23" s="5" customFormat="1" hidden="1" x14ac:dyDescent="0.2">
      <c r="A151" s="21"/>
      <c r="B151" s="12"/>
      <c r="C151" s="2" t="s">
        <v>17</v>
      </c>
      <c r="D151" s="46">
        <f>SUM(D152:D158)</f>
        <v>2134179</v>
      </c>
      <c r="E151" s="8">
        <f>SUM(E154:E154)</f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"/>
      <c r="T151" s="13"/>
      <c r="V151" s="32" t="s">
        <v>82</v>
      </c>
      <c r="W151" s="30">
        <v>731800</v>
      </c>
    </row>
    <row r="152" spans="1:23" s="5" customFormat="1" ht="76.5" hidden="1" outlineLevel="1" x14ac:dyDescent="0.2">
      <c r="A152" s="2" t="s">
        <v>17</v>
      </c>
      <c r="B152" s="1" t="s">
        <v>216</v>
      </c>
      <c r="C152" s="35" t="s">
        <v>217</v>
      </c>
      <c r="D152" s="33">
        <v>363629</v>
      </c>
      <c r="E152" s="8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" t="s">
        <v>27</v>
      </c>
      <c r="T152" s="18"/>
      <c r="V152" s="32" t="s">
        <v>83</v>
      </c>
      <c r="W152" s="30">
        <v>299990</v>
      </c>
    </row>
    <row r="153" spans="1:23" s="5" customFormat="1" ht="39.75" hidden="1" customHeight="1" outlineLevel="1" x14ac:dyDescent="0.2">
      <c r="A153" s="2" t="s">
        <v>17</v>
      </c>
      <c r="B153" s="1" t="s">
        <v>218</v>
      </c>
      <c r="C153" s="44" t="s">
        <v>219</v>
      </c>
      <c r="D153" s="33">
        <v>319600</v>
      </c>
      <c r="E153" s="8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" t="s">
        <v>28</v>
      </c>
      <c r="T153" s="18"/>
      <c r="V153" s="32"/>
      <c r="W153" s="30"/>
    </row>
    <row r="154" spans="1:23" ht="51" hidden="1" outlineLevel="1" x14ac:dyDescent="0.2">
      <c r="A154" s="2" t="s">
        <v>17</v>
      </c>
      <c r="B154" s="1" t="s">
        <v>232</v>
      </c>
      <c r="C154" s="35" t="s">
        <v>233</v>
      </c>
      <c r="D154" s="33">
        <v>270950</v>
      </c>
      <c r="E154" s="9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" t="s">
        <v>27</v>
      </c>
      <c r="T154" s="18"/>
      <c r="V154" s="31" t="s">
        <v>84</v>
      </c>
      <c r="W154" s="29">
        <v>200000</v>
      </c>
    </row>
    <row r="155" spans="1:23" ht="51" hidden="1" outlineLevel="1" x14ac:dyDescent="0.2">
      <c r="A155" s="2" t="s">
        <v>17</v>
      </c>
      <c r="B155" s="1" t="s">
        <v>234</v>
      </c>
      <c r="C155" s="35" t="s">
        <v>236</v>
      </c>
      <c r="D155" s="33">
        <v>350000</v>
      </c>
      <c r="E155" s="9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" t="s">
        <v>25</v>
      </c>
      <c r="T155" s="18"/>
      <c r="V155" s="31"/>
      <c r="W155" s="29"/>
    </row>
    <row r="156" spans="1:23" ht="38.25" hidden="1" outlineLevel="1" x14ac:dyDescent="0.2">
      <c r="A156" s="2" t="s">
        <v>17</v>
      </c>
      <c r="B156" s="1" t="s">
        <v>235</v>
      </c>
      <c r="C156" s="35" t="s">
        <v>237</v>
      </c>
      <c r="D156" s="33">
        <v>250000</v>
      </c>
      <c r="E156" s="9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" t="s">
        <v>29</v>
      </c>
      <c r="T156" s="18"/>
      <c r="V156" s="31"/>
      <c r="W156" s="29"/>
    </row>
    <row r="157" spans="1:23" ht="51" hidden="1" outlineLevel="1" x14ac:dyDescent="0.2">
      <c r="A157" s="2"/>
      <c r="B157" s="1" t="s">
        <v>252</v>
      </c>
      <c r="C157" s="35" t="s">
        <v>253</v>
      </c>
      <c r="D157" s="33">
        <v>400000</v>
      </c>
      <c r="E157" s="9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" t="s">
        <v>25</v>
      </c>
      <c r="T157" s="18"/>
      <c r="V157" s="31"/>
      <c r="W157" s="29"/>
    </row>
    <row r="158" spans="1:23" ht="51" hidden="1" outlineLevel="1" x14ac:dyDescent="0.2">
      <c r="A158" s="2"/>
      <c r="B158" s="1" t="s">
        <v>272</v>
      </c>
      <c r="C158" s="35" t="s">
        <v>273</v>
      </c>
      <c r="D158" s="33">
        <v>180000</v>
      </c>
      <c r="E158" s="9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" t="s">
        <v>27</v>
      </c>
      <c r="T158" s="18"/>
      <c r="V158" s="31"/>
      <c r="W158" s="29"/>
    </row>
    <row r="159" spans="1:23" s="5" customFormat="1" hidden="1" x14ac:dyDescent="0.2">
      <c r="A159" s="21"/>
      <c r="B159" s="12"/>
      <c r="C159" s="2" t="s">
        <v>18</v>
      </c>
      <c r="D159" s="46">
        <f>SUM(D160:D171)</f>
        <v>1692000</v>
      </c>
      <c r="E159" s="8" t="e">
        <f>SUM(#REF!)</f>
        <v>#REF!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"/>
      <c r="T159" s="13"/>
      <c r="V159" s="32"/>
      <c r="W159" s="30">
        <f>SUM(W8:W154)</f>
        <v>11413248</v>
      </c>
    </row>
    <row r="160" spans="1:23" ht="38.25" hidden="1" outlineLevel="1" x14ac:dyDescent="0.2">
      <c r="A160" s="2" t="s">
        <v>18</v>
      </c>
      <c r="B160" s="1" t="s">
        <v>87</v>
      </c>
      <c r="C160" s="35" t="s">
        <v>131</v>
      </c>
      <c r="D160" s="33">
        <v>202000</v>
      </c>
      <c r="E160" s="9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" t="s">
        <v>24</v>
      </c>
      <c r="T160" s="18"/>
      <c r="V160" s="31"/>
      <c r="W160" s="29"/>
    </row>
    <row r="161" spans="1:23" ht="38.25" hidden="1" outlineLevel="1" x14ac:dyDescent="0.2">
      <c r="A161" s="2" t="s">
        <v>18</v>
      </c>
      <c r="B161" s="1" t="s">
        <v>151</v>
      </c>
      <c r="C161" s="35" t="s">
        <v>160</v>
      </c>
      <c r="D161" s="33">
        <v>100000</v>
      </c>
      <c r="E161" s="9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" t="s">
        <v>26</v>
      </c>
      <c r="T161" s="18"/>
      <c r="V161" s="31"/>
      <c r="W161" s="29"/>
    </row>
    <row r="162" spans="1:23" ht="38.25" hidden="1" customHeight="1" outlineLevel="1" x14ac:dyDescent="0.2">
      <c r="A162" s="2" t="s">
        <v>18</v>
      </c>
      <c r="B162" s="1" t="s">
        <v>152</v>
      </c>
      <c r="C162" s="35" t="s">
        <v>161</v>
      </c>
      <c r="D162" s="33">
        <v>100000</v>
      </c>
      <c r="E162" s="9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" t="s">
        <v>29</v>
      </c>
      <c r="T162" s="18"/>
      <c r="V162" s="31"/>
      <c r="W162" s="29"/>
    </row>
    <row r="163" spans="1:23" ht="38.25" hidden="1" outlineLevel="1" x14ac:dyDescent="0.2">
      <c r="A163" s="2" t="s">
        <v>18</v>
      </c>
      <c r="B163" s="1" t="s">
        <v>153</v>
      </c>
      <c r="C163" s="35" t="s">
        <v>162</v>
      </c>
      <c r="D163" s="33">
        <v>100000</v>
      </c>
      <c r="E163" s="9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" t="s">
        <v>29</v>
      </c>
      <c r="T163" s="18"/>
      <c r="V163" s="31"/>
      <c r="W163" s="29"/>
    </row>
    <row r="164" spans="1:23" ht="38.25" hidden="1" customHeight="1" outlineLevel="1" x14ac:dyDescent="0.2">
      <c r="A164" s="2" t="s">
        <v>18</v>
      </c>
      <c r="B164" s="1" t="s">
        <v>154</v>
      </c>
      <c r="C164" s="44" t="s">
        <v>163</v>
      </c>
      <c r="D164" s="33">
        <v>100000</v>
      </c>
      <c r="E164" s="9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" t="s">
        <v>25</v>
      </c>
      <c r="T164" s="18"/>
      <c r="V164" s="31"/>
      <c r="W164" s="29"/>
    </row>
    <row r="165" spans="1:23" ht="38.25" hidden="1" customHeight="1" outlineLevel="1" x14ac:dyDescent="0.2">
      <c r="A165" s="2" t="s">
        <v>18</v>
      </c>
      <c r="B165" s="1" t="s">
        <v>155</v>
      </c>
      <c r="C165" s="44" t="s">
        <v>164</v>
      </c>
      <c r="D165" s="33">
        <v>100000</v>
      </c>
      <c r="E165" s="9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" t="s">
        <v>29</v>
      </c>
      <c r="T165" s="18"/>
      <c r="V165" s="31"/>
      <c r="W165" s="29"/>
    </row>
    <row r="166" spans="1:23" ht="38.25" hidden="1" outlineLevel="1" x14ac:dyDescent="0.2">
      <c r="A166" s="2" t="s">
        <v>18</v>
      </c>
      <c r="B166" s="1" t="s">
        <v>156</v>
      </c>
      <c r="C166" s="35" t="s">
        <v>425</v>
      </c>
      <c r="D166" s="33">
        <v>100000</v>
      </c>
      <c r="E166" s="9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" t="s">
        <v>25</v>
      </c>
      <c r="T166" s="18"/>
      <c r="V166" s="31"/>
      <c r="W166" s="29"/>
    </row>
    <row r="167" spans="1:23" ht="38.25" hidden="1" outlineLevel="1" x14ac:dyDescent="0.2">
      <c r="A167" s="2" t="s">
        <v>18</v>
      </c>
      <c r="B167" s="1" t="s">
        <v>157</v>
      </c>
      <c r="C167" s="35" t="s">
        <v>165</v>
      </c>
      <c r="D167" s="33">
        <v>100000</v>
      </c>
      <c r="E167" s="9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" t="s">
        <v>28</v>
      </c>
      <c r="T167" s="18"/>
      <c r="V167" s="31"/>
      <c r="W167" s="29"/>
    </row>
    <row r="168" spans="1:23" ht="51" hidden="1" outlineLevel="1" x14ac:dyDescent="0.2">
      <c r="A168" s="2" t="s">
        <v>18</v>
      </c>
      <c r="B168" s="1" t="s">
        <v>158</v>
      </c>
      <c r="C168" s="35" t="s">
        <v>166</v>
      </c>
      <c r="D168" s="33">
        <v>200000</v>
      </c>
      <c r="E168" s="9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" t="s">
        <v>29</v>
      </c>
      <c r="T168" s="18"/>
      <c r="V168" s="31"/>
      <c r="W168" s="29"/>
    </row>
    <row r="169" spans="1:23" ht="51" hidden="1" outlineLevel="1" x14ac:dyDescent="0.2">
      <c r="A169" s="2" t="s">
        <v>18</v>
      </c>
      <c r="B169" s="1" t="s">
        <v>159</v>
      </c>
      <c r="C169" s="35" t="s">
        <v>167</v>
      </c>
      <c r="D169" s="33">
        <v>200000</v>
      </c>
      <c r="E169" s="9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" t="s">
        <v>25</v>
      </c>
      <c r="T169" s="18"/>
      <c r="V169" s="31"/>
      <c r="W169" s="29"/>
    </row>
    <row r="170" spans="1:23" ht="38.25" hidden="1" customHeight="1" outlineLevel="1" x14ac:dyDescent="0.2">
      <c r="A170" s="2"/>
      <c r="B170" s="1" t="s">
        <v>204</v>
      </c>
      <c r="C170" s="35" t="s">
        <v>205</v>
      </c>
      <c r="D170" s="33">
        <v>140000</v>
      </c>
      <c r="E170" s="9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" t="s">
        <v>24</v>
      </c>
      <c r="T170" s="18"/>
      <c r="V170" s="31"/>
      <c r="W170" s="29"/>
    </row>
    <row r="171" spans="1:23" ht="25.5" hidden="1" outlineLevel="1" x14ac:dyDescent="0.2">
      <c r="A171" s="2"/>
      <c r="B171" s="1" t="s">
        <v>334</v>
      </c>
      <c r="C171" s="35" t="s">
        <v>335</v>
      </c>
      <c r="D171" s="33">
        <v>250000</v>
      </c>
      <c r="E171" s="9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" t="s">
        <v>38</v>
      </c>
      <c r="T171" s="18"/>
      <c r="V171" s="31"/>
      <c r="W171" s="29"/>
    </row>
    <row r="172" spans="1:23" s="5" customFormat="1" hidden="1" x14ac:dyDescent="0.2">
      <c r="A172" s="24"/>
      <c r="B172" s="12"/>
      <c r="C172" s="2" t="s">
        <v>19</v>
      </c>
      <c r="D172" s="46">
        <f>SUM(D173:D202)</f>
        <v>6042033</v>
      </c>
      <c r="E172" s="8">
        <f t="shared" ref="E172:K172" si="3">SUM(E173:E183)</f>
        <v>0</v>
      </c>
      <c r="F172" s="3">
        <f t="shared" si="3"/>
        <v>0</v>
      </c>
      <c r="G172" s="3">
        <f t="shared" si="3"/>
        <v>0</v>
      </c>
      <c r="H172" s="3">
        <f t="shared" si="3"/>
        <v>0</v>
      </c>
      <c r="I172" s="3">
        <f t="shared" si="3"/>
        <v>0</v>
      </c>
      <c r="J172" s="3">
        <f t="shared" si="3"/>
        <v>0</v>
      </c>
      <c r="K172" s="3">
        <f t="shared" si="3"/>
        <v>0</v>
      </c>
      <c r="L172" s="13"/>
      <c r="M172" s="13"/>
      <c r="N172" s="13"/>
      <c r="O172" s="13"/>
      <c r="P172" s="13"/>
      <c r="Q172" s="13"/>
      <c r="R172" s="13"/>
      <c r="S172" s="1"/>
      <c r="T172" s="13"/>
      <c r="V172" s="32"/>
      <c r="W172" s="30"/>
    </row>
    <row r="173" spans="1:23" ht="38.25" hidden="1" outlineLevel="1" x14ac:dyDescent="0.2">
      <c r="A173" s="2" t="s">
        <v>19</v>
      </c>
      <c r="B173" s="1" t="s">
        <v>54</v>
      </c>
      <c r="C173" s="35" t="s">
        <v>175</v>
      </c>
      <c r="D173" s="33">
        <v>188500</v>
      </c>
      <c r="E173" s="9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" t="s">
        <v>27</v>
      </c>
      <c r="T173" s="18"/>
      <c r="V173" s="31"/>
      <c r="W173" s="29"/>
    </row>
    <row r="174" spans="1:23" ht="51" hidden="1" outlineLevel="1" x14ac:dyDescent="0.2">
      <c r="A174" s="2" t="s">
        <v>19</v>
      </c>
      <c r="B174" s="1" t="s">
        <v>168</v>
      </c>
      <c r="C174" s="35" t="s">
        <v>172</v>
      </c>
      <c r="D174" s="33">
        <v>100000</v>
      </c>
      <c r="E174" s="9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" t="s">
        <v>28</v>
      </c>
      <c r="T174" s="18"/>
      <c r="V174" s="31"/>
      <c r="W174" s="29"/>
    </row>
    <row r="175" spans="1:23" ht="51" hidden="1" outlineLevel="1" x14ac:dyDescent="0.2">
      <c r="A175" s="2" t="s">
        <v>19</v>
      </c>
      <c r="B175" s="1" t="s">
        <v>169</v>
      </c>
      <c r="C175" s="35" t="s">
        <v>170</v>
      </c>
      <c r="D175" s="33">
        <v>300000</v>
      </c>
      <c r="E175" s="9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" t="s">
        <v>28</v>
      </c>
      <c r="T175" s="18"/>
      <c r="V175" s="31"/>
      <c r="W175" s="29"/>
    </row>
    <row r="176" spans="1:23" ht="38.25" hidden="1" outlineLevel="1" x14ac:dyDescent="0.2">
      <c r="A176" s="2" t="s">
        <v>19</v>
      </c>
      <c r="B176" s="1" t="s">
        <v>73</v>
      </c>
      <c r="C176" s="35" t="s">
        <v>171</v>
      </c>
      <c r="D176" s="33">
        <v>80000</v>
      </c>
      <c r="E176" s="9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" t="s">
        <v>27</v>
      </c>
      <c r="T176" s="18"/>
      <c r="V176" s="31"/>
      <c r="W176" s="29"/>
    </row>
    <row r="177" spans="1:23" ht="51" hidden="1" outlineLevel="1" x14ac:dyDescent="0.2">
      <c r="A177" s="2" t="s">
        <v>19</v>
      </c>
      <c r="B177" s="1" t="s">
        <v>74</v>
      </c>
      <c r="C177" s="35" t="s">
        <v>173</v>
      </c>
      <c r="D177" s="33">
        <v>170000</v>
      </c>
      <c r="E177" s="9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" t="s">
        <v>50</v>
      </c>
      <c r="T177" s="18"/>
      <c r="V177" s="31"/>
      <c r="W177" s="29"/>
    </row>
    <row r="178" spans="1:23" ht="38.25" hidden="1" outlineLevel="1" x14ac:dyDescent="0.2">
      <c r="A178" s="2" t="s">
        <v>19</v>
      </c>
      <c r="B178" s="1" t="s">
        <v>75</v>
      </c>
      <c r="C178" s="35" t="s">
        <v>174</v>
      </c>
      <c r="D178" s="33">
        <v>409000</v>
      </c>
      <c r="E178" s="9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" t="s">
        <v>27</v>
      </c>
      <c r="T178" s="18"/>
      <c r="V178" s="31"/>
      <c r="W178" s="29"/>
    </row>
    <row r="179" spans="1:23" ht="51" hidden="1" outlineLevel="1" x14ac:dyDescent="0.2">
      <c r="A179" s="2" t="s">
        <v>19</v>
      </c>
      <c r="B179" s="1" t="s">
        <v>77</v>
      </c>
      <c r="C179" s="35" t="s">
        <v>177</v>
      </c>
      <c r="D179" s="33">
        <v>341000</v>
      </c>
      <c r="E179" s="9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" t="s">
        <v>37</v>
      </c>
      <c r="T179" s="18"/>
      <c r="V179" s="31"/>
      <c r="W179" s="29"/>
    </row>
    <row r="180" spans="1:23" ht="38.25" hidden="1" outlineLevel="1" x14ac:dyDescent="0.2">
      <c r="A180" s="2" t="s">
        <v>19</v>
      </c>
      <c r="B180" s="1" t="s">
        <v>254</v>
      </c>
      <c r="C180" s="35" t="s">
        <v>256</v>
      </c>
      <c r="D180" s="33">
        <v>210600</v>
      </c>
      <c r="E180" s="9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" t="s">
        <v>27</v>
      </c>
      <c r="T180" s="18"/>
      <c r="V180" s="31"/>
      <c r="W180" s="29"/>
    </row>
    <row r="181" spans="1:23" ht="51" hidden="1" outlineLevel="1" x14ac:dyDescent="0.2">
      <c r="A181" s="2" t="s">
        <v>19</v>
      </c>
      <c r="B181" s="1" t="s">
        <v>255</v>
      </c>
      <c r="C181" s="35" t="s">
        <v>257</v>
      </c>
      <c r="D181" s="33">
        <v>360000</v>
      </c>
      <c r="E181" s="9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" t="s">
        <v>28</v>
      </c>
      <c r="T181" s="18"/>
      <c r="V181" s="31"/>
      <c r="W181" s="29"/>
    </row>
    <row r="182" spans="1:23" ht="51" hidden="1" outlineLevel="1" x14ac:dyDescent="0.2">
      <c r="A182" s="2" t="s">
        <v>19</v>
      </c>
      <c r="B182" s="1" t="s">
        <v>258</v>
      </c>
      <c r="C182" s="35" t="s">
        <v>260</v>
      </c>
      <c r="D182" s="33">
        <v>119633</v>
      </c>
      <c r="E182" s="9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" t="s">
        <v>25</v>
      </c>
      <c r="T182" s="18"/>
      <c r="V182" s="31"/>
      <c r="W182" s="29"/>
    </row>
    <row r="183" spans="1:23" ht="51" hidden="1" outlineLevel="1" x14ac:dyDescent="0.2">
      <c r="A183" s="2" t="s">
        <v>19</v>
      </c>
      <c r="B183" s="1" t="s">
        <v>259</v>
      </c>
      <c r="C183" s="35" t="s">
        <v>261</v>
      </c>
      <c r="D183" s="33">
        <v>180000</v>
      </c>
      <c r="E183" s="11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" t="s">
        <v>28</v>
      </c>
      <c r="T183" s="18"/>
      <c r="V183" s="31"/>
      <c r="W183" s="29"/>
    </row>
    <row r="184" spans="1:23" ht="38.25" hidden="1" outlineLevel="1" x14ac:dyDescent="0.2">
      <c r="A184" s="2" t="s">
        <v>19</v>
      </c>
      <c r="B184" s="1" t="s">
        <v>284</v>
      </c>
      <c r="C184" s="35" t="s">
        <v>290</v>
      </c>
      <c r="D184" s="33">
        <v>300000</v>
      </c>
      <c r="E184" s="11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" t="s">
        <v>25</v>
      </c>
      <c r="T184" s="18"/>
      <c r="V184" s="31"/>
      <c r="W184" s="29"/>
    </row>
    <row r="185" spans="1:23" ht="38.25" hidden="1" outlineLevel="1" x14ac:dyDescent="0.2">
      <c r="A185" s="2" t="s">
        <v>19</v>
      </c>
      <c r="B185" s="1" t="s">
        <v>285</v>
      </c>
      <c r="C185" s="35" t="s">
        <v>291</v>
      </c>
      <c r="D185" s="33">
        <v>500000</v>
      </c>
      <c r="E185" s="11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" t="s">
        <v>27</v>
      </c>
      <c r="T185" s="18"/>
      <c r="V185" s="31"/>
      <c r="W185" s="29"/>
    </row>
    <row r="186" spans="1:23" ht="51" hidden="1" outlineLevel="1" x14ac:dyDescent="0.2">
      <c r="A186" s="47"/>
      <c r="B186" s="1" t="s">
        <v>286</v>
      </c>
      <c r="C186" s="35" t="s">
        <v>292</v>
      </c>
      <c r="D186" s="33">
        <v>148050</v>
      </c>
      <c r="E186" s="11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" t="s">
        <v>26</v>
      </c>
      <c r="T186" s="18"/>
      <c r="V186" s="31"/>
      <c r="W186" s="29"/>
    </row>
    <row r="187" spans="1:23" ht="38.25" hidden="1" outlineLevel="1" x14ac:dyDescent="0.2">
      <c r="A187" s="47"/>
      <c r="B187" s="1" t="s">
        <v>287</v>
      </c>
      <c r="C187" s="35" t="s">
        <v>293</v>
      </c>
      <c r="D187" s="33">
        <v>100000</v>
      </c>
      <c r="E187" s="11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" t="s">
        <v>29</v>
      </c>
      <c r="T187" s="18"/>
      <c r="V187" s="31"/>
      <c r="W187" s="29"/>
    </row>
    <row r="188" spans="1:23" ht="38.25" hidden="1" outlineLevel="1" x14ac:dyDescent="0.2">
      <c r="A188" s="47"/>
      <c r="B188" s="1" t="s">
        <v>288</v>
      </c>
      <c r="C188" s="35" t="s">
        <v>294</v>
      </c>
      <c r="D188" s="33">
        <v>100000</v>
      </c>
      <c r="E188" s="11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" t="s">
        <v>29</v>
      </c>
      <c r="T188" s="18"/>
      <c r="V188" s="31"/>
      <c r="W188" s="29"/>
    </row>
    <row r="189" spans="1:23" ht="38.25" hidden="1" outlineLevel="1" x14ac:dyDescent="0.2">
      <c r="A189" s="47"/>
      <c r="B189" s="1" t="s">
        <v>289</v>
      </c>
      <c r="C189" s="35" t="s">
        <v>295</v>
      </c>
      <c r="D189" s="33">
        <v>200000</v>
      </c>
      <c r="E189" s="11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" t="s">
        <v>26</v>
      </c>
      <c r="T189" s="18"/>
      <c r="V189" s="31"/>
      <c r="W189" s="29"/>
    </row>
    <row r="190" spans="1:23" ht="38.25" hidden="1" outlineLevel="1" x14ac:dyDescent="0.2">
      <c r="A190" s="47"/>
      <c r="B190" s="1" t="s">
        <v>316</v>
      </c>
      <c r="C190" s="35" t="s">
        <v>323</v>
      </c>
      <c r="D190" s="33">
        <v>300000</v>
      </c>
      <c r="E190" s="11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" t="s">
        <v>29</v>
      </c>
      <c r="T190" s="18"/>
      <c r="V190" s="31"/>
      <c r="W190" s="29"/>
    </row>
    <row r="191" spans="1:23" ht="51" hidden="1" outlineLevel="1" x14ac:dyDescent="0.2">
      <c r="A191" s="47"/>
      <c r="B191" s="1" t="s">
        <v>317</v>
      </c>
      <c r="C191" s="35" t="s">
        <v>324</v>
      </c>
      <c r="D191" s="33">
        <v>300000</v>
      </c>
      <c r="E191" s="11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" t="s">
        <v>29</v>
      </c>
      <c r="T191" s="18"/>
      <c r="V191" s="31"/>
      <c r="W191" s="29"/>
    </row>
    <row r="192" spans="1:23" ht="51" hidden="1" outlineLevel="1" x14ac:dyDescent="0.2">
      <c r="A192" s="47"/>
      <c r="B192" s="1" t="s">
        <v>318</v>
      </c>
      <c r="C192" s="35" t="s">
        <v>325</v>
      </c>
      <c r="D192" s="33">
        <v>100000</v>
      </c>
      <c r="E192" s="11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" t="s">
        <v>26</v>
      </c>
      <c r="T192" s="18"/>
      <c r="V192" s="31"/>
      <c r="W192" s="29"/>
    </row>
    <row r="193" spans="1:23" ht="51" hidden="1" outlineLevel="1" x14ac:dyDescent="0.2">
      <c r="A193" s="47"/>
      <c r="B193" s="1" t="s">
        <v>319</v>
      </c>
      <c r="C193" s="35" t="s">
        <v>326</v>
      </c>
      <c r="D193" s="33">
        <v>300000</v>
      </c>
      <c r="E193" s="11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" t="s">
        <v>28</v>
      </c>
      <c r="T193" s="18"/>
      <c r="V193" s="31"/>
      <c r="W193" s="29"/>
    </row>
    <row r="194" spans="1:23" ht="40.5" hidden="1" customHeight="1" outlineLevel="1" x14ac:dyDescent="0.2">
      <c r="A194" s="47"/>
      <c r="B194" s="1" t="s">
        <v>320</v>
      </c>
      <c r="C194" s="35" t="s">
        <v>327</v>
      </c>
      <c r="D194" s="33">
        <v>100000</v>
      </c>
      <c r="E194" s="11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" t="s">
        <v>25</v>
      </c>
      <c r="T194" s="18"/>
      <c r="V194" s="31"/>
      <c r="W194" s="29"/>
    </row>
    <row r="195" spans="1:23" ht="26.25" hidden="1" customHeight="1" outlineLevel="1" x14ac:dyDescent="0.2">
      <c r="A195" s="47"/>
      <c r="B195" s="56" t="s">
        <v>321</v>
      </c>
      <c r="C195" s="54" t="s">
        <v>328</v>
      </c>
      <c r="D195" s="33">
        <v>90004</v>
      </c>
      <c r="E195" s="11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" t="s">
        <v>27</v>
      </c>
      <c r="T195" s="18"/>
      <c r="V195" s="31"/>
      <c r="W195" s="29"/>
    </row>
    <row r="196" spans="1:23" ht="26.25" hidden="1" customHeight="1" outlineLevel="1" x14ac:dyDescent="0.2">
      <c r="A196" s="34" t="s">
        <v>19</v>
      </c>
      <c r="B196" s="57"/>
      <c r="C196" s="55"/>
      <c r="D196" s="33">
        <v>59996</v>
      </c>
      <c r="E196" s="11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" t="s">
        <v>28</v>
      </c>
      <c r="T196" s="18"/>
      <c r="V196" s="31"/>
      <c r="W196" s="29"/>
    </row>
    <row r="197" spans="1:23" ht="38.25" hidden="1" outlineLevel="1" x14ac:dyDescent="0.2">
      <c r="A197" s="34" t="s">
        <v>19</v>
      </c>
      <c r="B197" s="1" t="s">
        <v>322</v>
      </c>
      <c r="C197" s="44" t="s">
        <v>329</v>
      </c>
      <c r="D197" s="33">
        <v>150000</v>
      </c>
      <c r="E197" s="11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" t="s">
        <v>25</v>
      </c>
      <c r="T197" s="18"/>
      <c r="V197" s="31"/>
      <c r="W197" s="29"/>
    </row>
    <row r="198" spans="1:23" ht="38.25" hidden="1" outlineLevel="1" x14ac:dyDescent="0.2">
      <c r="A198" s="34"/>
      <c r="B198" s="1" t="s">
        <v>368</v>
      </c>
      <c r="C198" s="44" t="s">
        <v>373</v>
      </c>
      <c r="D198" s="33">
        <v>150000</v>
      </c>
      <c r="E198" s="11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" t="s">
        <v>29</v>
      </c>
      <c r="T198" s="18"/>
      <c r="V198" s="31"/>
      <c r="W198" s="29"/>
    </row>
    <row r="199" spans="1:23" ht="51" hidden="1" outlineLevel="1" x14ac:dyDescent="0.2">
      <c r="A199" s="34"/>
      <c r="B199" s="1" t="s">
        <v>369</v>
      </c>
      <c r="C199" s="44" t="s">
        <v>374</v>
      </c>
      <c r="D199" s="33">
        <v>135250</v>
      </c>
      <c r="E199" s="11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" t="s">
        <v>29</v>
      </c>
      <c r="T199" s="18"/>
      <c r="V199" s="31"/>
      <c r="W199" s="29"/>
    </row>
    <row r="200" spans="1:23" ht="38.25" hidden="1" outlineLevel="1" x14ac:dyDescent="0.2">
      <c r="A200" s="34"/>
      <c r="B200" s="1" t="s">
        <v>370</v>
      </c>
      <c r="C200" s="44" t="s">
        <v>375</v>
      </c>
      <c r="D200" s="33">
        <v>200000</v>
      </c>
      <c r="E200" s="11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" t="s">
        <v>25</v>
      </c>
      <c r="T200" s="18"/>
      <c r="V200" s="31"/>
      <c r="W200" s="29"/>
    </row>
    <row r="201" spans="1:23" ht="51" hidden="1" outlineLevel="1" x14ac:dyDescent="0.2">
      <c r="A201" s="34" t="s">
        <v>19</v>
      </c>
      <c r="B201" s="1" t="s">
        <v>371</v>
      </c>
      <c r="C201" s="44" t="s">
        <v>376</v>
      </c>
      <c r="D201" s="33">
        <v>150000</v>
      </c>
      <c r="E201" s="11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" t="s">
        <v>27</v>
      </c>
      <c r="T201" s="18"/>
      <c r="V201" s="31"/>
      <c r="W201" s="29"/>
    </row>
    <row r="202" spans="1:23" ht="38.25" hidden="1" outlineLevel="1" x14ac:dyDescent="0.2">
      <c r="A202" s="34" t="s">
        <v>19</v>
      </c>
      <c r="B202" s="1" t="s">
        <v>372</v>
      </c>
      <c r="C202" s="44" t="s">
        <v>377</v>
      </c>
      <c r="D202" s="33">
        <v>200000</v>
      </c>
      <c r="E202" s="11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" t="s">
        <v>29</v>
      </c>
      <c r="T202" s="18"/>
      <c r="V202" s="31"/>
      <c r="W202" s="29"/>
    </row>
    <row r="203" spans="1:23" hidden="1" x14ac:dyDescent="0.2">
      <c r="A203" s="2"/>
      <c r="B203" s="1"/>
      <c r="C203" s="2" t="s">
        <v>34</v>
      </c>
      <c r="D203" s="46">
        <f>SUM(D204:D212)</f>
        <v>2000000</v>
      </c>
      <c r="E203" s="11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"/>
      <c r="T203" s="18"/>
      <c r="V203" s="31"/>
      <c r="W203" s="29"/>
    </row>
    <row r="204" spans="1:23" ht="51" hidden="1" outlineLevel="1" x14ac:dyDescent="0.2">
      <c r="A204" s="34" t="s">
        <v>33</v>
      </c>
      <c r="B204" s="1" t="s">
        <v>336</v>
      </c>
      <c r="C204" s="35" t="s">
        <v>337</v>
      </c>
      <c r="D204" s="33">
        <v>400000</v>
      </c>
      <c r="E204" s="11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" t="s">
        <v>38</v>
      </c>
      <c r="T204" s="18"/>
      <c r="V204" s="31"/>
      <c r="W204" s="29"/>
    </row>
    <row r="205" spans="1:23" ht="38.25" hidden="1" outlineLevel="1" x14ac:dyDescent="0.2">
      <c r="A205" s="34" t="s">
        <v>33</v>
      </c>
      <c r="B205" s="1" t="s">
        <v>338</v>
      </c>
      <c r="C205" s="35" t="s">
        <v>339</v>
      </c>
      <c r="D205" s="33">
        <v>100000</v>
      </c>
      <c r="E205" s="11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" t="s">
        <v>27</v>
      </c>
      <c r="T205" s="18"/>
      <c r="V205" s="31"/>
      <c r="W205" s="29"/>
    </row>
    <row r="206" spans="1:23" ht="51" hidden="1" outlineLevel="1" x14ac:dyDescent="0.2">
      <c r="A206" s="34"/>
      <c r="B206" s="1" t="s">
        <v>358</v>
      </c>
      <c r="C206" s="35" t="s">
        <v>363</v>
      </c>
      <c r="D206" s="33">
        <v>150000</v>
      </c>
      <c r="E206" s="11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" t="s">
        <v>25</v>
      </c>
      <c r="T206" s="18"/>
      <c r="V206" s="31"/>
      <c r="W206" s="29"/>
    </row>
    <row r="207" spans="1:23" ht="63.75" hidden="1" outlineLevel="1" x14ac:dyDescent="0.2">
      <c r="A207" s="34"/>
      <c r="B207" s="1" t="s">
        <v>359</v>
      </c>
      <c r="C207" s="35" t="s">
        <v>364</v>
      </c>
      <c r="D207" s="33">
        <v>150000</v>
      </c>
      <c r="E207" s="11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" t="s">
        <v>25</v>
      </c>
      <c r="T207" s="18"/>
      <c r="V207" s="31"/>
      <c r="W207" s="29"/>
    </row>
    <row r="208" spans="1:23" ht="63.75" hidden="1" outlineLevel="1" x14ac:dyDescent="0.2">
      <c r="A208" s="34"/>
      <c r="B208" s="1" t="s">
        <v>360</v>
      </c>
      <c r="C208" s="35" t="s">
        <v>365</v>
      </c>
      <c r="D208" s="33">
        <v>150000</v>
      </c>
      <c r="E208" s="11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" t="s">
        <v>25</v>
      </c>
      <c r="T208" s="18"/>
      <c r="V208" s="31"/>
      <c r="W208" s="29"/>
    </row>
    <row r="209" spans="1:23" ht="51" hidden="1" customHeight="1" outlineLevel="1" x14ac:dyDescent="0.2">
      <c r="A209" s="34" t="s">
        <v>33</v>
      </c>
      <c r="B209" s="1" t="s">
        <v>361</v>
      </c>
      <c r="C209" s="35" t="s">
        <v>366</v>
      </c>
      <c r="D209" s="33">
        <v>150000</v>
      </c>
      <c r="E209" s="11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" t="s">
        <v>25</v>
      </c>
      <c r="T209" s="18"/>
      <c r="V209" s="31"/>
      <c r="W209" s="29"/>
    </row>
    <row r="210" spans="1:23" ht="51" hidden="1" outlineLevel="1" x14ac:dyDescent="0.2">
      <c r="A210" s="34" t="s">
        <v>33</v>
      </c>
      <c r="B210" s="1" t="s">
        <v>362</v>
      </c>
      <c r="C210" s="35" t="s">
        <v>367</v>
      </c>
      <c r="D210" s="33">
        <v>100000</v>
      </c>
      <c r="E210" s="11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" t="s">
        <v>25</v>
      </c>
      <c r="T210" s="18"/>
      <c r="V210" s="31"/>
      <c r="W210" s="29"/>
    </row>
    <row r="211" spans="1:23" ht="38.25" hidden="1" outlineLevel="1" x14ac:dyDescent="0.2">
      <c r="A211" s="34" t="s">
        <v>33</v>
      </c>
      <c r="B211" s="1" t="s">
        <v>401</v>
      </c>
      <c r="C211" s="35" t="s">
        <v>403</v>
      </c>
      <c r="D211" s="33">
        <v>500000</v>
      </c>
      <c r="E211" s="11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" t="s">
        <v>38</v>
      </c>
      <c r="T211" s="18"/>
      <c r="V211" s="31"/>
      <c r="W211" s="29"/>
    </row>
    <row r="212" spans="1:23" ht="25.5" hidden="1" outlineLevel="1" x14ac:dyDescent="0.2">
      <c r="A212" s="34" t="s">
        <v>33</v>
      </c>
      <c r="B212" s="1" t="s">
        <v>402</v>
      </c>
      <c r="C212" s="35" t="s">
        <v>404</v>
      </c>
      <c r="D212" s="33">
        <v>300000</v>
      </c>
      <c r="E212" s="11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" t="s">
        <v>38</v>
      </c>
      <c r="T212" s="18"/>
      <c r="V212" s="31"/>
      <c r="W212" s="29"/>
    </row>
    <row r="213" spans="1:23" hidden="1" x14ac:dyDescent="0.2">
      <c r="A213" s="24"/>
      <c r="B213" s="12"/>
      <c r="C213" s="2" t="s">
        <v>20</v>
      </c>
      <c r="D213" s="46">
        <f>SUM(D214:D214)</f>
        <v>0</v>
      </c>
      <c r="E213" s="8">
        <f>SUM(E214:E214)</f>
        <v>0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"/>
      <c r="T213" s="13"/>
      <c r="V213" s="31"/>
      <c r="W213" s="29"/>
    </row>
    <row r="214" spans="1:23" hidden="1" outlineLevel="1" x14ac:dyDescent="0.2">
      <c r="A214" s="2" t="s">
        <v>20</v>
      </c>
      <c r="B214" s="1"/>
      <c r="C214" s="35"/>
      <c r="D214" s="33"/>
      <c r="E214" s="11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"/>
      <c r="T214" s="18"/>
      <c r="V214" s="31"/>
      <c r="W214" s="29"/>
    </row>
    <row r="215" spans="1:23" s="5" customFormat="1" hidden="1" x14ac:dyDescent="0.2">
      <c r="A215" s="24"/>
      <c r="B215" s="12"/>
      <c r="C215" s="2" t="s">
        <v>21</v>
      </c>
      <c r="D215" s="46">
        <f>SUM(D216:D219)</f>
        <v>4100000</v>
      </c>
      <c r="E215" s="8">
        <f>SUM(E216:E217)</f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"/>
      <c r="T215" s="13"/>
      <c r="V215" s="32"/>
      <c r="W215" s="30"/>
    </row>
    <row r="216" spans="1:23" ht="38.25" hidden="1" outlineLevel="1" x14ac:dyDescent="0.2">
      <c r="A216" s="2" t="s">
        <v>21</v>
      </c>
      <c r="B216" s="25" t="s">
        <v>51</v>
      </c>
      <c r="C216" s="35" t="s">
        <v>119</v>
      </c>
      <c r="D216" s="33">
        <v>1000000</v>
      </c>
      <c r="E216" s="9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" t="s">
        <v>38</v>
      </c>
      <c r="T216" s="18"/>
      <c r="V216" s="31"/>
      <c r="W216" s="29"/>
    </row>
    <row r="217" spans="1:23" ht="38.25" hidden="1" customHeight="1" outlineLevel="1" x14ac:dyDescent="0.2">
      <c r="A217" s="2" t="s">
        <v>21</v>
      </c>
      <c r="B217" s="25" t="s">
        <v>195</v>
      </c>
      <c r="C217" s="35" t="s">
        <v>196</v>
      </c>
      <c r="D217" s="33">
        <v>100000</v>
      </c>
      <c r="E217" s="9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" t="s">
        <v>27</v>
      </c>
      <c r="T217" s="18"/>
      <c r="V217" s="31"/>
      <c r="W217" s="29"/>
    </row>
    <row r="218" spans="1:23" ht="38.25" hidden="1" outlineLevel="1" x14ac:dyDescent="0.2">
      <c r="A218" s="2" t="s">
        <v>21</v>
      </c>
      <c r="B218" s="25" t="s">
        <v>197</v>
      </c>
      <c r="C218" s="35" t="s">
        <v>119</v>
      </c>
      <c r="D218" s="33">
        <v>1000000</v>
      </c>
      <c r="E218" s="9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" t="s">
        <v>38</v>
      </c>
      <c r="T218" s="18"/>
      <c r="V218" s="31"/>
      <c r="W218" s="29"/>
    </row>
    <row r="219" spans="1:23" ht="38.25" hidden="1" outlineLevel="1" x14ac:dyDescent="0.2">
      <c r="A219" s="2"/>
      <c r="B219" s="25" t="s">
        <v>310</v>
      </c>
      <c r="C219" s="35" t="s">
        <v>311</v>
      </c>
      <c r="D219" s="33">
        <v>2000000</v>
      </c>
      <c r="E219" s="9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" t="s">
        <v>38</v>
      </c>
      <c r="T219" s="18"/>
      <c r="V219" s="31"/>
      <c r="W219" s="29"/>
    </row>
    <row r="220" spans="1:23" s="5" customFormat="1" ht="13.5" hidden="1" x14ac:dyDescent="0.2">
      <c r="A220" s="24"/>
      <c r="B220" s="1"/>
      <c r="C220" s="4" t="s">
        <v>22</v>
      </c>
      <c r="D220" s="46">
        <f>D7+D20+D36+D47+D63+D75+D81+D85+D89+D97+D105+D114+D124+D129+D135+D144+D151+D159+D172+D213+D215+D203</f>
        <v>59700184</v>
      </c>
      <c r="E220" s="10" t="e">
        <f>E7+E20+E36+E47+#REF!+E75+#REF!+E85+#REF!+E97+#REF!+E124+E129+E135+E144+E151+E159+E172+#REF!+E215+#REF!+#REF!</f>
        <v>#REF!</v>
      </c>
      <c r="F220" s="13"/>
      <c r="G220" s="13"/>
      <c r="H220" s="13"/>
      <c r="I220" s="13"/>
      <c r="J220" s="13"/>
      <c r="K220" s="13"/>
      <c r="L220" s="3" t="e">
        <f>#REF!</f>
        <v>#REF!</v>
      </c>
      <c r="M220" s="13"/>
      <c r="N220" s="13"/>
      <c r="O220" s="13"/>
      <c r="P220" s="13"/>
      <c r="Q220" s="13"/>
      <c r="R220" s="13"/>
      <c r="S220" s="1"/>
      <c r="T220" s="13"/>
      <c r="V220" s="32"/>
      <c r="W220" s="30"/>
    </row>
    <row r="221" spans="1:23" hidden="1" x14ac:dyDescent="0.2">
      <c r="D221" s="17">
        <v>59700184</v>
      </c>
      <c r="E221" s="19"/>
      <c r="V221" s="31"/>
      <c r="W221" s="29"/>
    </row>
    <row r="222" spans="1:23" hidden="1" x14ac:dyDescent="0.2">
      <c r="D222" s="17">
        <f>D221-D220</f>
        <v>0</v>
      </c>
      <c r="E222" s="19"/>
      <c r="V222" s="31"/>
      <c r="W222" s="29"/>
    </row>
    <row r="223" spans="1:23" x14ac:dyDescent="0.2">
      <c r="E223" s="20"/>
      <c r="V223" s="31"/>
      <c r="W223" s="29"/>
    </row>
    <row r="224" spans="1:23" x14ac:dyDescent="0.2">
      <c r="D224" s="53">
        <f>D64+D71</f>
        <v>248750</v>
      </c>
      <c r="E224" s="19"/>
      <c r="S224" s="1" t="s">
        <v>29</v>
      </c>
      <c r="V224" s="31"/>
      <c r="W224" s="29"/>
    </row>
    <row r="225" spans="4:23" x14ac:dyDescent="0.2">
      <c r="D225" s="53">
        <f>D66+D67+D68+D73+D74</f>
        <v>1285000</v>
      </c>
      <c r="S225" s="1" t="s">
        <v>27</v>
      </c>
      <c r="V225" s="31"/>
      <c r="W225" s="29"/>
    </row>
    <row r="226" spans="4:23" x14ac:dyDescent="0.2">
      <c r="D226" s="53">
        <f>D65+D69+D70+D72</f>
        <v>2471680</v>
      </c>
      <c r="S226" s="1" t="s">
        <v>28</v>
      </c>
      <c r="V226" s="31"/>
      <c r="W226" s="29"/>
    </row>
    <row r="227" spans="4:23" x14ac:dyDescent="0.2">
      <c r="D227" s="52">
        <f>D224+D225+D226</f>
        <v>4005430</v>
      </c>
      <c r="V227" s="31"/>
      <c r="W227" s="29"/>
    </row>
    <row r="228" spans="4:23" x14ac:dyDescent="0.2">
      <c r="V228" s="31"/>
      <c r="W228" s="29"/>
    </row>
    <row r="229" spans="4:23" x14ac:dyDescent="0.2">
      <c r="V229" s="31"/>
      <c r="W229" s="29"/>
    </row>
    <row r="230" spans="4:23" x14ac:dyDescent="0.2">
      <c r="V230" s="31"/>
      <c r="W230" s="29"/>
    </row>
    <row r="231" spans="4:23" x14ac:dyDescent="0.2">
      <c r="V231" s="31"/>
      <c r="W231" s="29"/>
    </row>
    <row r="232" spans="4:23" x14ac:dyDescent="0.2">
      <c r="V232" s="31"/>
      <c r="W232" s="29"/>
    </row>
    <row r="233" spans="4:23" x14ac:dyDescent="0.2">
      <c r="V233" s="31"/>
      <c r="W233" s="29"/>
    </row>
    <row r="234" spans="4:23" x14ac:dyDescent="0.2">
      <c r="V234" s="31"/>
      <c r="W234" s="29"/>
    </row>
    <row r="235" spans="4:23" x14ac:dyDescent="0.2">
      <c r="V235" s="31"/>
      <c r="W235" s="29"/>
    </row>
    <row r="236" spans="4:23" x14ac:dyDescent="0.2">
      <c r="V236" s="31"/>
      <c r="W236" s="29"/>
    </row>
    <row r="237" spans="4:23" x14ac:dyDescent="0.2">
      <c r="V237" s="31"/>
      <c r="W237" s="29"/>
    </row>
    <row r="238" spans="4:23" x14ac:dyDescent="0.2">
      <c r="V238" s="31"/>
      <c r="W238" s="29"/>
    </row>
    <row r="239" spans="4:23" x14ac:dyDescent="0.2">
      <c r="V239" s="31"/>
      <c r="W239" s="29"/>
    </row>
    <row r="240" spans="4:23" x14ac:dyDescent="0.2">
      <c r="V240" s="31"/>
      <c r="W240" s="29"/>
    </row>
    <row r="241" spans="22:23" x14ac:dyDescent="0.2">
      <c r="V241" s="31"/>
      <c r="W241" s="29"/>
    </row>
    <row r="242" spans="22:23" x14ac:dyDescent="0.2">
      <c r="V242" s="31"/>
      <c r="W242" s="29"/>
    </row>
    <row r="243" spans="22:23" x14ac:dyDescent="0.2">
      <c r="V243" s="31"/>
      <c r="W243" s="29"/>
    </row>
    <row r="244" spans="22:23" x14ac:dyDescent="0.2">
      <c r="V244" s="31"/>
      <c r="W244" s="29"/>
    </row>
    <row r="245" spans="22:23" x14ac:dyDescent="0.2">
      <c r="V245" s="31"/>
      <c r="W245" s="29"/>
    </row>
    <row r="246" spans="22:23" x14ac:dyDescent="0.2">
      <c r="V246" s="31"/>
      <c r="W246" s="29"/>
    </row>
    <row r="247" spans="22:23" x14ac:dyDescent="0.2">
      <c r="V247" s="31"/>
      <c r="W247" s="29"/>
    </row>
    <row r="248" spans="22:23" x14ac:dyDescent="0.2">
      <c r="V248" s="31"/>
      <c r="W248" s="29"/>
    </row>
    <row r="249" spans="22:23" x14ac:dyDescent="0.2">
      <c r="V249" s="31"/>
      <c r="W249" s="29"/>
    </row>
    <row r="250" spans="22:23" x14ac:dyDescent="0.2">
      <c r="V250" s="31"/>
      <c r="W250" s="29"/>
    </row>
    <row r="251" spans="22:23" x14ac:dyDescent="0.2">
      <c r="V251" s="31"/>
      <c r="W251" s="29"/>
    </row>
    <row r="252" spans="22:23" x14ac:dyDescent="0.2">
      <c r="V252" s="31"/>
      <c r="W252" s="29"/>
    </row>
    <row r="253" spans="22:23" x14ac:dyDescent="0.2">
      <c r="V253" s="31"/>
      <c r="W253" s="29"/>
    </row>
    <row r="254" spans="22:23" x14ac:dyDescent="0.2">
      <c r="V254" s="31"/>
      <c r="W254" s="29"/>
    </row>
    <row r="255" spans="22:23" x14ac:dyDescent="0.2">
      <c r="V255" s="31"/>
      <c r="W255" s="29"/>
    </row>
    <row r="256" spans="22:23" x14ac:dyDescent="0.2">
      <c r="V256" s="31"/>
      <c r="W256" s="29"/>
    </row>
    <row r="257" spans="22:23" x14ac:dyDescent="0.2">
      <c r="V257" s="31"/>
      <c r="W257" s="29"/>
    </row>
    <row r="258" spans="22:23" x14ac:dyDescent="0.2">
      <c r="V258" s="31"/>
      <c r="W258" s="29"/>
    </row>
    <row r="259" spans="22:23" x14ac:dyDescent="0.2">
      <c r="V259" s="31"/>
      <c r="W259" s="29"/>
    </row>
    <row r="260" spans="22:23" x14ac:dyDescent="0.2">
      <c r="V260" s="31"/>
      <c r="W260" s="29"/>
    </row>
    <row r="261" spans="22:23" x14ac:dyDescent="0.2">
      <c r="V261" s="31"/>
      <c r="W261" s="29"/>
    </row>
    <row r="262" spans="22:23" x14ac:dyDescent="0.2">
      <c r="V262" s="31"/>
      <c r="W262" s="29"/>
    </row>
    <row r="263" spans="22:23" x14ac:dyDescent="0.2">
      <c r="V263" s="31"/>
      <c r="W263" s="29"/>
    </row>
    <row r="264" spans="22:23" x14ac:dyDescent="0.2">
      <c r="V264" s="31"/>
      <c r="W264" s="29"/>
    </row>
    <row r="265" spans="22:23" x14ac:dyDescent="0.2">
      <c r="V265" s="31"/>
      <c r="W265" s="29"/>
    </row>
    <row r="266" spans="22:23" x14ac:dyDescent="0.2">
      <c r="V266" s="31"/>
      <c r="W266" s="29"/>
    </row>
    <row r="267" spans="22:23" x14ac:dyDescent="0.2">
      <c r="V267" s="31"/>
      <c r="W267" s="29"/>
    </row>
    <row r="268" spans="22:23" x14ac:dyDescent="0.2">
      <c r="V268" s="31"/>
      <c r="W268" s="29"/>
    </row>
    <row r="269" spans="22:23" x14ac:dyDescent="0.2">
      <c r="W269" s="29"/>
    </row>
    <row r="270" spans="22:23" x14ac:dyDescent="0.2">
      <c r="W270" s="29"/>
    </row>
  </sheetData>
  <autoFilter xmlns:x14="http://schemas.microsoft.com/office/spreadsheetml/2009/9/main" ref="A6:T222">
    <filterColumn colId="2">
      <filters>
        <mc:AlternateContent xmlns:mc="http://schemas.openxmlformats.org/markup-compatibility/2006">
          <mc:Choice Requires="x14">
            <x14:filter val="г. Мегион"/>
            <x14:filter val="Муниципальное автономное дошкольное образовательное учреждение № 1 &quot;Сказка&quot;, г. Мегион_x000a_Цель: оказание финансовой помощи на приобретение снегоуборочной машины"/>
            <x14:filter val="Муниципальное автономное дошкольное образовательное учреждение детский сад № 6 &quot;Буратино&quot;, г. Мегион_x000a_Цель: оказание финансовой помощи на реализацию проекта &quot;Растим детей здоровыми&quot;"/>
            <x14:filter val="Муниципальное автономное учреждение &quot;Дворец искусств&quot;, г. Мегион_x000a_Цель: оказание финансовой помощи на приобретение трансляционного усилителя мощности"/>
            <x14:filter val="Муниципальное автономное учреждение &quot;Региональный историко-культурный и экологический центр&quot;, г. Мегион_x000a_Цель: оказание финансовой помощи на издание книги-фотоальбома о городе Мегионе"/>
            <x14:filter val="Муниципальное автономное учреждение &quot;Региональный историко-культурный и экологический центр&quot;, г. Мегион_x000a_Цель: оказание финансовой помощи на приобретение витрин для экспозиции &quot;Культура и быт коренных малочисленных народов Западной Сибири&quot;"/>
            <x14:filter val="Муниципальное автономное учреждение &quot;Спортивная школа &quot;Вымпел&quot;, пгт. Высокий г. Мегион_x000a_Цель: оказание финансовой помощи на приобретение оргтехники"/>
            <x14:filter val="Муниципальное автономное учреждение &quot;Спортивная школа &quot;Юность&quot;, г. Мегион_x000a_Цель: оказание финансовой помощи на приобретение медицинского оборудования и инструментария для медицинского кабинета в спортивном комплексе &quot;Колизей&quot;"/>
            <x14:filter val="Муниципальное автономное учреждение &quot;Спортивная школа &quot;Юность&quot;, г. Мегион_x000a_Цель: оказание финансовой помощи на приобретение медицинского оборудования и инструментария для медицинского кабинета в спортивном комплексе &quot;Колизей&quot; и физкультурно-спортивном комплексе с ледовой ареной, оргтехники"/>
            <x14:filter val="Муниципальное автономное учреждение &quot;Спортивная школа &quot;Юность&quot;, г. Мегион_x000a_Цель: оказание финансовой помощи на приобретение тренажера Гросса, станка для заточки коньков, вентилятора ледовой установки, на ремонт бани"/>
          </mc:Choice>
          <mc:Fallback>
            <filter val="г. Мегион"/>
            <filter val="Муниципальное автономное дошкольное образовательное учреждение № 1 &quot;Сказка&quot;, г. Мегион_x000a_Цель: оказание финансовой помощи на приобретение снегоуборочной машины"/>
            <filter val="Муниципальное автономное дошкольное образовательное учреждение детский сад № 6 &quot;Буратино&quot;, г. Мегион_x000a_Цель: оказание финансовой помощи на реализацию проекта &quot;Растим детей здоровыми&quot;"/>
            <filter val="Муниципальное автономное учреждение &quot;Дворец искусств&quot;, г. Мегион_x000a_Цель: оказание финансовой помощи на приобретение трансляционного усилителя мощности"/>
            <filter val="Муниципальное автономное учреждение &quot;Региональный историко-культурный и экологический центр&quot;, г. Мегион_x000a_Цель: оказание финансовой помощи на издание книги-фотоальбома о городе Мегионе"/>
            <filter val="Муниципальное автономное учреждение &quot;Региональный историко-культурный и экологический центр&quot;, г. Мегион_x000a_Цель: оказание финансовой помощи на приобретение витрин для экспозиции &quot;Культура и быт коренных малочисленных народов Западной Сибири&quot;"/>
            <filter val="Муниципальное автономное учреждение &quot;Спортивная школа &quot;Вымпел&quot;, пгт. Высокий г. Мегион_x000a_Цель: оказание финансовой помощи на приобретение оргтехники"/>
            <filter val="Муниципальное автономное учреждение &quot;Спортивная школа &quot;Юность&quot;, г. Мегион_x000a_Цель: оказание финансовой помощи на приобретение медицинского оборудования и инструментария для медицинского кабинета в спортивном комплексе &quot;Колизей&quot;"/>
            <filter val="Муниципальное автономное учреждение &quot;Спортивная школа &quot;Юность&quot;, г. Мегион_x000a_Цель: оказание финансовой помощи на приобретение тренажера Гросса, станка для заточки коньков, вентилятора ледовой установки, на ремонт бани"/>
          </mc:Fallback>
        </mc:AlternateContent>
      </filters>
    </filterColumn>
  </autoFilter>
  <mergeCells count="6">
    <mergeCell ref="C195:C196"/>
    <mergeCell ref="B195:B196"/>
    <mergeCell ref="B3:E3"/>
    <mergeCell ref="B4:E4"/>
    <mergeCell ref="D1:S1"/>
    <mergeCell ref="D2:S2"/>
  </mergeCells>
  <pageMargins left="0.25" right="0.25" top="0.17" bottom="0.18" header="0.17" footer="0.19"/>
  <pageSetup scale="85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SHAROVA</dc:creator>
  <cp:lastModifiedBy>Грига Ирина Владимировна</cp:lastModifiedBy>
  <cp:revision/>
  <cp:lastPrinted>2020-10-20T05:10:08Z</cp:lastPrinted>
  <dcterms:created xsi:type="dcterms:W3CDTF">2010-08-12T05:33:52Z</dcterms:created>
  <dcterms:modified xsi:type="dcterms:W3CDTF">2020-12-07T05:38:36Z</dcterms:modified>
</cp:coreProperties>
</file>