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5" sheetId="1" r:id="rId1"/>
  </sheets>
  <calcPr calcId="162913"/>
</workbook>
</file>

<file path=xl/calcChain.xml><?xml version="1.0" encoding="utf-8"?>
<calcChain xmlns="http://schemas.openxmlformats.org/spreadsheetml/2006/main">
  <c r="C50" i="1" l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<sst xmlns="http://schemas.openxmlformats.org/spreadsheetml/2006/main" count="135" uniqueCount="125">
  <si>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</si>
  <si>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</si>
  <si>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</si>
  <si>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</si>
  <si>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</si>
  <si>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</si>
  <si>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</si>
  <si>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</si>
  <si>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</si>
  <si>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</si>
  <si>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</si>
  <si>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</si>
  <si>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</si>
  <si>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</si>
  <si>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</si>
  <si>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</si>
  <si>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</si>
  <si>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</si>
  <si>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</si>
  <si>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</si>
  <si>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</si>
  <si>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</si>
  <si>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</si>
  <si>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</si>
  <si>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</si>
  <si>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</si>
  <si>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</si>
  <si>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</si>
  <si>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</si>
  <si>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</si>
  <si>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</si>
  <si>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</si>
  <si>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</si>
  <si>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</si>
  <si>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</si>
  <si>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</si>
  <si>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</si>
  <si>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</si>
  <si>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</si>
  <si>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</si>
  <si>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</si>
  <si>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</si>
  <si>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</si>
  <si>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</si>
  <si>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</si>
  <si>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</si>
  <si>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</si>
  <si>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</si>
  <si>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</si>
  <si>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</si>
  <si>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</si>
  <si>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</si>
  <si>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</si>
  <si>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</si>
  <si>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</si>
  <si>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</si>
  <si>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</si>
  <si>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</si>
  <si>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</si>
  <si>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</si>
  <si>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</si>
  <si>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</si>
  <si>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</si>
  <si>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</si>
  <si>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</si>
  <si>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</si>
  <si>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</si>
  <si>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</si>
  <si>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</si>
  <si>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</si>
  <si>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</si>
  <si>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</si>
  <si>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</si>
  <si>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</si>
  <si>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</si>
  <si>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</si>
  <si>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</si>
  <si>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</si>
  <si>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</si>
  <si>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</si>
  <si>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</si>
  <si>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</si>
  <si>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</si>
  <si>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</si>
  <si>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</si>
  <si>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</si>
  <si>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</si>
  <si>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</si>
  <si>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</si>
  <si>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</si>
  <si>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</si>
  <si>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</si>
  <si>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</si>
  <si>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</si>
  <si>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</si>
  <si>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</si>
  <si>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</si>
  <si>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</si>
  <si>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</si>
  <si>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</si>
  <si>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</si>
  <si>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</si>
  <si>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</si>
  <si>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</si>
  <si>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</si>
  <si>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</si>
  <si>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</si>
  <si>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</si>
  <si>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</si>
  <si>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</si>
  <si>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15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</si>
  <si>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</si>
  <si>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</si>
  <si>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</si>
  <si>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</si>
  <si>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</si>
  <si>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</si>
  <si>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</si>
  <si>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</si>
  <si>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</si>
  <si>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</si>
  <si>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</si>
  <si>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</si>
  <si>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</si>
  <si>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от " __" ___ 2019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</si>
</sst>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37" t="s">
        <v>110</v>
      </c>
      <c r="E1" s="2"/>
      <c r="G1" s="2"/>
      <c r="I1" s="2"/>
      <c r="K1" s="2"/>
      <c r="M1" s="2"/>
      <c r="O1" s="2"/>
    </row>
    <row r="2" spans="1:17" s="1" customFormat="1" ht="15.75" x14ac:dyDescent="0.25">
      <c r="C2" s="37" t="s">
        <v>0</v>
      </c>
      <c r="E2" s="2"/>
      <c r="G2" s="2"/>
      <c r="I2" s="2"/>
      <c r="K2" s="2"/>
      <c r="M2" s="2"/>
      <c r="O2" s="2"/>
    </row>
    <row r="3" spans="1:17" x14ac:dyDescent="0.25">
      <c r="C3" s="32" t="s">
        <v>1</v>
      </c>
    </row>
    <row r="4" spans="1:17" s="1" customFormat="1" ht="15.75" x14ac:dyDescent="0.25">
      <c r="C4" s="37" t="s">
        <v>124</v>
      </c>
      <c r="E4" s="2"/>
      <c r="G4" s="2"/>
      <c r="I4" s="2"/>
      <c r="K4" s="2"/>
      <c r="M4" s="2"/>
      <c r="O4" s="2"/>
    </row>
    <row r="6" spans="1:17" x14ac:dyDescent="0.25">
      <c r="A6" s="41" t="s">
        <v>123</v>
      </c>
      <c r="B6" s="41"/>
      <c r="C6" s="41"/>
    </row>
    <row r="7" spans="1:17" x14ac:dyDescent="0.25">
      <c r="A7" s="42"/>
      <c r="B7" s="42"/>
      <c r="C7" s="42"/>
    </row>
    <row r="8" spans="1:17" x14ac:dyDescent="0.25">
      <c r="A8" s="43" t="s">
        <v>2</v>
      </c>
      <c r="B8" s="44" t="s">
        <v>3</v>
      </c>
      <c r="C8" s="38" t="s">
        <v>111</v>
      </c>
      <c r="D8" s="39" t="s">
        <v>4</v>
      </c>
      <c r="E8" s="38"/>
      <c r="F8" s="39" t="s">
        <v>5</v>
      </c>
      <c r="G8" s="38"/>
      <c r="H8" s="39" t="s">
        <v>6</v>
      </c>
      <c r="I8" s="38"/>
      <c r="J8" s="39" t="s">
        <v>7</v>
      </c>
      <c r="K8" s="38"/>
      <c r="L8" s="39" t="s">
        <v>8</v>
      </c>
      <c r="M8" s="38"/>
      <c r="N8" s="39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3"/>
      <c r="B9" s="44"/>
      <c r="C9" s="38"/>
      <c r="D9" s="40"/>
      <c r="E9" s="38"/>
      <c r="F9" s="40"/>
      <c r="G9" s="38"/>
      <c r="H9" s="40"/>
      <c r="I9" s="38"/>
      <c r="J9" s="40"/>
      <c r="K9" s="38"/>
      <c r="L9" s="40"/>
      <c r="M9" s="38"/>
      <c r="N9" s="40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3">
        <f>SUM(C12+C17+C22)</f>
        <v>129932.8</v>
      </c>
      <c r="D11" s="11">
        <f t="shared" ref="D11" si="0">SUM(D12+D17+D22)</f>
        <v>0</v>
      </c>
      <c r="E11" s="12">
        <f t="shared" ref="E11:E63" si="1">SUM(C11+D11)</f>
        <v>129932.8</v>
      </c>
      <c r="F11" s="11">
        <f t="shared" ref="F11" si="2">SUM(F12+F17+F22)</f>
        <v>0</v>
      </c>
      <c r="G11" s="12">
        <f>SUM(E11:F11)</f>
        <v>129932.8</v>
      </c>
      <c r="H11" s="11">
        <f t="shared" ref="H11:J11" si="3">SUM(H12+H17+H22)</f>
        <v>0</v>
      </c>
      <c r="I11" s="12">
        <f>SUM(G11:H11)</f>
        <v>129932.8</v>
      </c>
      <c r="J11" s="11">
        <f t="shared" si="3"/>
        <v>0</v>
      </c>
      <c r="K11" s="12">
        <f>SUM(I11:J11)</f>
        <v>129932.8</v>
      </c>
      <c r="L11" s="11">
        <f t="shared" ref="L11:N11" si="4">SUM(L12+L17+L22)</f>
        <v>0</v>
      </c>
      <c r="M11" s="12">
        <f>SUM(K11:L11)</f>
        <v>129932.8</v>
      </c>
      <c r="N11" s="11">
        <f t="shared" si="4"/>
        <v>0</v>
      </c>
      <c r="O11" s="12">
        <f>SUM(M11:N11)</f>
        <v>129932.8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3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4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4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4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129932.8</v>
      </c>
      <c r="D17" s="11">
        <f t="shared" ref="D17" si="18">SUM(D18+D20)</f>
        <v>0</v>
      </c>
      <c r="E17" s="12">
        <f t="shared" si="1"/>
        <v>129932.8</v>
      </c>
      <c r="F17" s="11">
        <f t="shared" ref="F17" si="19">SUM(F18+F20)</f>
        <v>0</v>
      </c>
      <c r="G17" s="12">
        <f t="shared" si="7"/>
        <v>129932.8</v>
      </c>
      <c r="H17" s="11">
        <f t="shared" ref="H17:J17" si="20">SUM(H18+H20)</f>
        <v>0</v>
      </c>
      <c r="I17" s="12">
        <f t="shared" si="9"/>
        <v>129932.8</v>
      </c>
      <c r="J17" s="11">
        <f t="shared" si="20"/>
        <v>0</v>
      </c>
      <c r="K17" s="12">
        <f t="shared" si="10"/>
        <v>129932.8</v>
      </c>
      <c r="L17" s="11">
        <f t="shared" ref="L17:N17" si="21">SUM(L18+L20)</f>
        <v>0</v>
      </c>
      <c r="M17" s="12">
        <f t="shared" si="12"/>
        <v>129932.8</v>
      </c>
      <c r="N17" s="11">
        <f t="shared" si="21"/>
        <v>0</v>
      </c>
      <c r="O17" s="12">
        <f t="shared" si="13"/>
        <v>129932.8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129932.8</v>
      </c>
      <c r="D18" s="18">
        <f t="shared" ref="D18:N18" si="22">SUM(D19)</f>
        <v>0</v>
      </c>
      <c r="E18" s="12">
        <f t="shared" si="1"/>
        <v>129932.8</v>
      </c>
      <c r="F18" s="18">
        <f t="shared" si="22"/>
        <v>0</v>
      </c>
      <c r="G18" s="12">
        <f t="shared" si="7"/>
        <v>129932.8</v>
      </c>
      <c r="H18" s="18">
        <f t="shared" si="22"/>
        <v>0</v>
      </c>
      <c r="I18" s="12">
        <f t="shared" si="9"/>
        <v>129932.8</v>
      </c>
      <c r="J18" s="18">
        <f t="shared" si="22"/>
        <v>0</v>
      </c>
      <c r="K18" s="12">
        <f t="shared" si="10"/>
        <v>129932.8</v>
      </c>
      <c r="L18" s="18">
        <f t="shared" si="22"/>
        <v>0</v>
      </c>
      <c r="M18" s="12">
        <f t="shared" si="12"/>
        <v>129932.8</v>
      </c>
      <c r="N18" s="18">
        <f t="shared" si="22"/>
        <v>0</v>
      </c>
      <c r="O18" s="12">
        <f t="shared" si="13"/>
        <v>129932.8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121</v>
      </c>
      <c r="C19" s="36">
        <v>129932.8</v>
      </c>
      <c r="D19" s="16"/>
      <c r="E19" s="12">
        <f t="shared" si="1"/>
        <v>129932.8</v>
      </c>
      <c r="F19" s="16"/>
      <c r="G19" s="12">
        <f t="shared" si="7"/>
        <v>129932.8</v>
      </c>
      <c r="H19" s="19"/>
      <c r="I19" s="12">
        <f t="shared" si="9"/>
        <v>129932.8</v>
      </c>
      <c r="J19" s="19"/>
      <c r="K19" s="12">
        <f t="shared" si="10"/>
        <v>129932.8</v>
      </c>
      <c r="L19" s="17"/>
      <c r="M19" s="12">
        <f t="shared" si="12"/>
        <v>129932.8</v>
      </c>
      <c r="N19" s="17"/>
      <c r="O19" s="12">
        <f t="shared" si="13"/>
        <v>129932.8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122</v>
      </c>
      <c r="C21" s="36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119</v>
      </c>
      <c r="C24" s="36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120</v>
      </c>
      <c r="C26" s="3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-4489680.0999999996</v>
      </c>
      <c r="D47" s="26">
        <f t="shared" ref="D47" si="34">D51+D48</f>
        <v>0</v>
      </c>
      <c r="E47" s="12">
        <f t="shared" si="1"/>
        <v>-4489680.0999999996</v>
      </c>
      <c r="F47" s="26">
        <f t="shared" ref="F47" si="35">F51+F48</f>
        <v>0</v>
      </c>
      <c r="G47" s="12">
        <f t="shared" si="7"/>
        <v>-4489680.0999999996</v>
      </c>
      <c r="H47" s="26">
        <f t="shared" ref="H47:J47" si="36">H51+H48</f>
        <v>0</v>
      </c>
      <c r="I47" s="12">
        <f t="shared" si="9"/>
        <v>-4489680.0999999996</v>
      </c>
      <c r="J47" s="26">
        <f t="shared" si="36"/>
        <v>0</v>
      </c>
      <c r="K47" s="12">
        <f t="shared" si="10"/>
        <v>-4489680.0999999996</v>
      </c>
      <c r="L47" s="26">
        <f t="shared" ref="L47:N47" si="37">L51+L48</f>
        <v>0</v>
      </c>
      <c r="M47" s="12">
        <f t="shared" si="12"/>
        <v>-4489680.0999999996</v>
      </c>
      <c r="N47" s="26">
        <f t="shared" si="37"/>
        <v>0</v>
      </c>
      <c r="O47" s="12">
        <f t="shared" si="13"/>
        <v>-4489680.0999999996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-4489680.0999999996</v>
      </c>
      <c r="D48" s="26">
        <f t="shared" ref="D48:N49" si="38">D49</f>
        <v>0</v>
      </c>
      <c r="E48" s="12">
        <f t="shared" si="1"/>
        <v>-4489680.0999999996</v>
      </c>
      <c r="F48" s="26">
        <f t="shared" si="38"/>
        <v>0</v>
      </c>
      <c r="G48" s="12">
        <f t="shared" si="7"/>
        <v>-4489680.0999999996</v>
      </c>
      <c r="H48" s="26">
        <f t="shared" si="38"/>
        <v>0</v>
      </c>
      <c r="I48" s="12">
        <f t="shared" si="9"/>
        <v>-4489680.0999999996</v>
      </c>
      <c r="J48" s="26">
        <f t="shared" si="38"/>
        <v>0</v>
      </c>
      <c r="K48" s="12">
        <f t="shared" si="10"/>
        <v>-4489680.0999999996</v>
      </c>
      <c r="L48" s="26">
        <f t="shared" si="38"/>
        <v>0</v>
      </c>
      <c r="M48" s="12">
        <f t="shared" si="12"/>
        <v>-4489680.0999999996</v>
      </c>
      <c r="N48" s="26">
        <f t="shared" si="38"/>
        <v>0</v>
      </c>
      <c r="O48" s="12">
        <f t="shared" si="13"/>
        <v>-4489680.0999999996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-4489680.0999999996</v>
      </c>
      <c r="D49" s="26">
        <f t="shared" si="38"/>
        <v>0</v>
      </c>
      <c r="E49" s="12">
        <f t="shared" si="1"/>
        <v>-4489680.0999999996</v>
      </c>
      <c r="F49" s="26">
        <f t="shared" si="38"/>
        <v>0</v>
      </c>
      <c r="G49" s="12">
        <f t="shared" si="7"/>
        <v>-4489680.0999999996</v>
      </c>
      <c r="H49" s="26">
        <f t="shared" si="38"/>
        <v>0</v>
      </c>
      <c r="I49" s="12">
        <f t="shared" si="9"/>
        <v>-4489680.0999999996</v>
      </c>
      <c r="J49" s="26">
        <f t="shared" si="38"/>
        <v>0</v>
      </c>
      <c r="K49" s="12">
        <f t="shared" si="10"/>
        <v>-4489680.0999999996</v>
      </c>
      <c r="L49" s="26">
        <f t="shared" si="38"/>
        <v>0</v>
      </c>
      <c r="M49" s="12">
        <f t="shared" si="12"/>
        <v>-4489680.0999999996</v>
      </c>
      <c r="N49" s="26">
        <f t="shared" si="38"/>
        <v>0</v>
      </c>
      <c r="O49" s="12">
        <f t="shared" si="13"/>
        <v>-4489680.0999999996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>
        <f>-4359747.3-129932.8</f>
        <v>-4489680.0999999996</v>
      </c>
      <c r="D50" s="29"/>
      <c r="E50" s="12">
        <f t="shared" si="1"/>
        <v>-4489680.0999999996</v>
      </c>
      <c r="F50" s="29"/>
      <c r="G50" s="12">
        <f t="shared" si="7"/>
        <v>-4489680.0999999996</v>
      </c>
      <c r="H50" s="29"/>
      <c r="I50" s="12">
        <f t="shared" si="9"/>
        <v>-4489680.0999999996</v>
      </c>
      <c r="J50" s="29"/>
      <c r="K50" s="12">
        <f t="shared" si="10"/>
        <v>-4489680.0999999996</v>
      </c>
      <c r="L50" s="28"/>
      <c r="M50" s="12">
        <f t="shared" si="12"/>
        <v>-4489680.0999999996</v>
      </c>
      <c r="N50" s="28"/>
      <c r="O50" s="12">
        <f t="shared" si="13"/>
        <v>-4489680.0999999996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112</v>
      </c>
      <c r="C51" s="36">
        <f>C52</f>
        <v>0</v>
      </c>
      <c r="D51" s="30">
        <f t="shared" ref="D51:N52" si="39">D52</f>
        <v>0</v>
      </c>
      <c r="E51" s="12">
        <f t="shared" si="1"/>
        <v>0</v>
      </c>
      <c r="F51" s="30">
        <f t="shared" si="39"/>
        <v>0</v>
      </c>
      <c r="G51" s="12">
        <f t="shared" si="7"/>
        <v>0</v>
      </c>
      <c r="H51" s="30">
        <f t="shared" si="39"/>
        <v>0</v>
      </c>
      <c r="I51" s="12">
        <f t="shared" si="9"/>
        <v>0</v>
      </c>
      <c r="J51" s="30">
        <f t="shared" si="39"/>
        <v>0</v>
      </c>
      <c r="K51" s="12">
        <f t="shared" si="10"/>
        <v>0</v>
      </c>
      <c r="L51" s="26">
        <f t="shared" si="39"/>
        <v>0</v>
      </c>
      <c r="M51" s="12">
        <f t="shared" si="12"/>
        <v>0</v>
      </c>
      <c r="N51" s="26">
        <f t="shared" si="39"/>
        <v>0</v>
      </c>
      <c r="O51" s="12">
        <f t="shared" si="13"/>
        <v>0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113</v>
      </c>
      <c r="C52" s="36">
        <f>C53</f>
        <v>0</v>
      </c>
      <c r="D52" s="30">
        <f t="shared" si="39"/>
        <v>0</v>
      </c>
      <c r="E52" s="12">
        <f t="shared" si="1"/>
        <v>0</v>
      </c>
      <c r="F52" s="30">
        <f t="shared" si="39"/>
        <v>0</v>
      </c>
      <c r="G52" s="12">
        <f t="shared" si="7"/>
        <v>0</v>
      </c>
      <c r="H52" s="30">
        <f t="shared" si="39"/>
        <v>0</v>
      </c>
      <c r="I52" s="12">
        <f t="shared" si="9"/>
        <v>0</v>
      </c>
      <c r="J52" s="30">
        <f t="shared" si="39"/>
        <v>0</v>
      </c>
      <c r="K52" s="12">
        <f t="shared" si="10"/>
        <v>0</v>
      </c>
      <c r="L52" s="26">
        <f t="shared" si="39"/>
        <v>0</v>
      </c>
      <c r="M52" s="12">
        <f t="shared" si="12"/>
        <v>0</v>
      </c>
      <c r="N52" s="26">
        <f t="shared" si="39"/>
        <v>0</v>
      </c>
      <c r="O52" s="12">
        <f t="shared" si="13"/>
        <v>0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114</v>
      </c>
      <c r="C53" s="36"/>
      <c r="D53" s="27"/>
      <c r="E53" s="12">
        <f t="shared" si="1"/>
        <v>0</v>
      </c>
      <c r="F53" s="27"/>
      <c r="G53" s="12">
        <f t="shared" si="7"/>
        <v>0</v>
      </c>
      <c r="H53" s="27"/>
      <c r="I53" s="12">
        <f t="shared" si="9"/>
        <v>0</v>
      </c>
      <c r="J53" s="27"/>
      <c r="K53" s="12">
        <f t="shared" si="10"/>
        <v>0</v>
      </c>
      <c r="L53" s="28"/>
      <c r="M53" s="12">
        <f t="shared" si="12"/>
        <v>0</v>
      </c>
      <c r="N53" s="28"/>
      <c r="O53" s="12">
        <f t="shared" si="13"/>
        <v>0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4489680.0999999996</v>
      </c>
      <c r="D54" s="30">
        <f>SUM(D555+D58)</f>
        <v>0</v>
      </c>
      <c r="E54" s="12">
        <f t="shared" si="1"/>
        <v>4489680.0999999996</v>
      </c>
      <c r="F54" s="30">
        <f>SUM(F555+F58)</f>
        <v>0</v>
      </c>
      <c r="G54" s="12">
        <f t="shared" si="7"/>
        <v>4489680.0999999996</v>
      </c>
      <c r="H54" s="30">
        <f>SUM(H555+H58)</f>
        <v>0</v>
      </c>
      <c r="I54" s="12">
        <f t="shared" si="9"/>
        <v>4489680.0999999996</v>
      </c>
      <c r="J54" s="30">
        <f>SUM(J555+J58)</f>
        <v>0</v>
      </c>
      <c r="K54" s="12">
        <f t="shared" si="10"/>
        <v>4489680.0999999996</v>
      </c>
      <c r="L54" s="26">
        <f>SUM(L555+L58)</f>
        <v>0</v>
      </c>
      <c r="M54" s="12">
        <f t="shared" si="12"/>
        <v>4489680.0999999996</v>
      </c>
      <c r="N54" s="26">
        <f>SUM(N555+N58)</f>
        <v>0</v>
      </c>
      <c r="O54" s="12">
        <f t="shared" si="13"/>
        <v>4489680.0999999996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4489680.0999999996</v>
      </c>
      <c r="D58" s="26">
        <f t="shared" ref="D58" si="41">D59-D61</f>
        <v>0</v>
      </c>
      <c r="E58" s="12">
        <f t="shared" si="1"/>
        <v>4489680.0999999996</v>
      </c>
      <c r="F58" s="26">
        <f t="shared" ref="F58" si="42">F59-F61</f>
        <v>0</v>
      </c>
      <c r="G58" s="12">
        <f t="shared" si="7"/>
        <v>4489680.0999999996</v>
      </c>
      <c r="H58" s="26">
        <f t="shared" ref="H58:J58" si="43">H59-H61</f>
        <v>0</v>
      </c>
      <c r="I58" s="12">
        <f t="shared" si="9"/>
        <v>4489680.0999999996</v>
      </c>
      <c r="J58" s="26">
        <f t="shared" si="43"/>
        <v>0</v>
      </c>
      <c r="K58" s="12">
        <f t="shared" si="10"/>
        <v>4489680.0999999996</v>
      </c>
      <c r="L58" s="26">
        <f t="shared" ref="L58:N58" si="44">L59-L61</f>
        <v>0</v>
      </c>
      <c r="M58" s="12">
        <f t="shared" si="12"/>
        <v>4489680.0999999996</v>
      </c>
      <c r="N58" s="26">
        <f t="shared" si="44"/>
        <v>0</v>
      </c>
      <c r="O58" s="12">
        <f t="shared" si="13"/>
        <v>4489680.0999999996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115</v>
      </c>
      <c r="C59" s="36">
        <f>SUM(C60)</f>
        <v>4489680.0999999996</v>
      </c>
      <c r="D59" s="26">
        <f t="shared" ref="D59:N59" si="45">SUM(D60)</f>
        <v>0</v>
      </c>
      <c r="E59" s="12">
        <f t="shared" si="1"/>
        <v>4489680.0999999996</v>
      </c>
      <c r="F59" s="26">
        <f t="shared" si="45"/>
        <v>0</v>
      </c>
      <c r="G59" s="12">
        <f t="shared" si="7"/>
        <v>4489680.0999999996</v>
      </c>
      <c r="H59" s="26">
        <f t="shared" si="45"/>
        <v>0</v>
      </c>
      <c r="I59" s="12">
        <f t="shared" si="9"/>
        <v>4489680.0999999996</v>
      </c>
      <c r="J59" s="26">
        <f t="shared" si="45"/>
        <v>0</v>
      </c>
      <c r="K59" s="12">
        <f t="shared" si="10"/>
        <v>4489680.0999999996</v>
      </c>
      <c r="L59" s="26">
        <f t="shared" si="45"/>
        <v>0</v>
      </c>
      <c r="M59" s="12">
        <f t="shared" si="12"/>
        <v>4489680.0999999996</v>
      </c>
      <c r="N59" s="26">
        <f t="shared" si="45"/>
        <v>0</v>
      </c>
      <c r="O59" s="12">
        <f t="shared" si="13"/>
        <v>4489680.0999999996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116</v>
      </c>
      <c r="C60" s="36">
        <v>4489680.0999999996</v>
      </c>
      <c r="D60" s="27"/>
      <c r="E60" s="12">
        <f t="shared" si="1"/>
        <v>4489680.0999999996</v>
      </c>
      <c r="F60" s="27"/>
      <c r="G60" s="12">
        <f t="shared" si="7"/>
        <v>4489680.0999999996</v>
      </c>
      <c r="H60" s="27"/>
      <c r="I60" s="12">
        <f t="shared" si="9"/>
        <v>4489680.0999999996</v>
      </c>
      <c r="J60" s="27"/>
      <c r="K60" s="12">
        <f t="shared" si="10"/>
        <v>4489680.0999999996</v>
      </c>
      <c r="L60" s="28"/>
      <c r="M60" s="12">
        <f t="shared" si="12"/>
        <v>4489680.0999999996</v>
      </c>
      <c r="N60" s="28"/>
      <c r="O60" s="12">
        <f t="shared" si="13"/>
        <v>4489680.0999999996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117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118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3">
        <f>C11+C46</f>
        <v>129932.8</v>
      </c>
      <c r="D63" s="11">
        <f t="shared" ref="D63" si="47">D11+D46</f>
        <v>0</v>
      </c>
      <c r="E63" s="12">
        <f t="shared" si="1"/>
        <v>129932.8</v>
      </c>
      <c r="F63" s="18">
        <f t="shared" ref="F63" si="48">F11+F46</f>
        <v>0</v>
      </c>
      <c r="G63" s="12">
        <f t="shared" si="7"/>
        <v>129932.8</v>
      </c>
      <c r="H63" s="18">
        <f t="shared" ref="H63:J63" si="49">H11+H46</f>
        <v>0</v>
      </c>
      <c r="I63" s="12">
        <f t="shared" si="9"/>
        <v>129932.8</v>
      </c>
      <c r="J63" s="18">
        <f t="shared" si="49"/>
        <v>0</v>
      </c>
      <c r="K63" s="12">
        <f t="shared" si="10"/>
        <v>129932.8</v>
      </c>
      <c r="L63" s="18">
        <f t="shared" ref="L63:N63" si="50">L11+L46</f>
        <v>0</v>
      </c>
      <c r="M63" s="12">
        <f t="shared" si="12"/>
        <v>129932.8</v>
      </c>
      <c r="N63" s="18">
        <f t="shared" si="50"/>
        <v>0</v>
      </c>
      <c r="O63" s="12">
        <f t="shared" si="13"/>
        <v>129932.8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2019-11-01T08:52:04Z</dcterms:modified>
</cp:coreProperties>
</file>