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2023 год исполнение бюджета\ДУМА\3з.приложения к пояснительной записке\"/>
    </mc:Choice>
  </mc:AlternateContent>
  <bookViews>
    <workbookView xWindow="0" yWindow="0" windowWidth="21570" windowHeight="9615"/>
  </bookViews>
  <sheets>
    <sheet name="Бюджет_1" sheetId="2" r:id="rId1"/>
  </sheets>
  <definedNames>
    <definedName name="_xlnm.Print_Titles" localSheetId="0">Бюджет_1!$4:$7</definedName>
    <definedName name="_xlnm.Print_Area" localSheetId="0">Бюджет_1!$A$1:$I$34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31" i="2" l="1"/>
  <c r="D31" i="2"/>
  <c r="C31" i="2" l="1"/>
  <c r="C33" i="2" s="1"/>
  <c r="G30" i="2"/>
  <c r="F30" i="2"/>
  <c r="G29" i="2"/>
  <c r="F29" i="2"/>
  <c r="F28" i="2"/>
  <c r="G28" i="2"/>
  <c r="G31" i="2" l="1"/>
  <c r="F31" i="2"/>
  <c r="G9" i="2"/>
  <c r="F14" i="2" l="1"/>
  <c r="F9" i="2" l="1"/>
  <c r="F10" i="2"/>
  <c r="G10" i="2"/>
  <c r="F11" i="2"/>
  <c r="G11" i="2"/>
  <c r="F12" i="2"/>
  <c r="G12" i="2"/>
  <c r="F13" i="2"/>
  <c r="G13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32" i="2"/>
  <c r="G32" i="2"/>
  <c r="G8" i="2"/>
  <c r="F8" i="2"/>
  <c r="D33" i="2"/>
  <c r="F33" i="2" l="1"/>
  <c r="G33" i="2"/>
</calcChain>
</file>

<file path=xl/sharedStrings.xml><?xml version="1.0" encoding="utf-8"?>
<sst xmlns="http://schemas.openxmlformats.org/spreadsheetml/2006/main" count="56" uniqueCount="56">
  <si>
    <t>Наименование</t>
  </si>
  <si>
    <t>% исполнения к  утвержден-     ному плану года</t>
  </si>
  <si>
    <t>% исполнения к  уточненному плану года</t>
  </si>
  <si>
    <t>40.Непрограммные расходы органов местного самоуправления</t>
  </si>
  <si>
    <t>Всего расходов:</t>
  </si>
  <si>
    <t>Приложение к пояснительной записке</t>
  </si>
  <si>
    <t>Итого расходов на реализацию муниципальных программ:</t>
  </si>
  <si>
    <t>22.0.00.00000;Муниципальная программа "Развитие муниципального управления на 2019-2025 годы"</t>
  </si>
  <si>
    <t>01.0.00.00000;Муниципальная программа "Развитие систем гражданской защиты населения города Мегиона на 2019-2025 годы"</t>
  </si>
  <si>
    <t>02.0.00.00000;Муниципальная программа  "Улучшение условий и охраны труда в  городе Мегионе на 2019-2025 годы"</t>
  </si>
  <si>
    <t>03.0.00.00000;Муниципальная программа "Поддержка и развитие малого и среднего предпринимательства  на территории города Мегиона на 2019-2025 годы"</t>
  </si>
  <si>
    <t>04.0.00.00000;Муниципальная программа "Развитие гражданского общества на территории города Мегиона  на 2020-2025 годы"</t>
  </si>
  <si>
    <t>05.0.00.00000;Муниципальная программа "Управление муниципальными финансами в городе Мегионе на 2019-2025 годы"</t>
  </si>
  <si>
    <t>06.0.00.00000;Муниципальная программа  "Культурное пространство в городе Мегионе на 2019 -2025 годы"</t>
  </si>
  <si>
    <t>07.0.00.00000;Муниципальная программа "Развитие муниципальной службы в городе Мегионе на 2019-2025 годы"</t>
  </si>
  <si>
    <t>08.0.00.00000;Муниципальная программа "Информационное обеспечение деятельности органов местного самоуправления города Мегиона на 2019-2025 годы"</t>
  </si>
  <si>
    <t>09.0.00.00000;Муниципальная программа "Развитие физической культуры и спорта в городе Мегионе на 2019 -2025 годы"</t>
  </si>
  <si>
    <t>10.0.00.00000;Муниципальная программа "Управление муниципальным имуществом города Мегиона в 2019-2025 годах"</t>
  </si>
  <si>
    <t>11.0.00.00000;Муниципальная программа "Развитие жилищной сферы на территории города Мегиона в 2019-2025 годах"</t>
  </si>
  <si>
    <t>12.0.00.00000;Муниципальная программа "Развитие информационного общества на территории города Мегиона на 2019-2025 годы"</t>
  </si>
  <si>
    <t>13.0.00.00000;Муниципальная программа "Развитие транспортной системы города Мегиона на 2019-2025 годы"</t>
  </si>
  <si>
    <t>14.0.00.00000;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</si>
  <si>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15.0.00.00000;Муниципальная программа "Мероприятия в области градостроительной деятельности города Мегиона на 2019-2025 годы"</t>
  </si>
  <si>
    <t>16.0.00.00000;Муниципальная программа "Формирование доступной среды для инвалидов и других маломобильных групп населения на территории города Мегиона на 2019-2025 годы"</t>
  </si>
  <si>
    <t>18.0.00.00000;Муниципальная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</si>
  <si>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21.0.00.00000;Муниципальная программа "Развитие системы обращения с отходами производства и потребления на территории города Мегиона на 2019-2025 годы"</t>
  </si>
  <si>
    <t>23.0.00.00000;Муниципальная программа "Формирование современной городской среды города Мегиона на 2019-2025 годы"</t>
  </si>
  <si>
    <t>тыс.рублей</t>
  </si>
  <si>
    <t xml:space="preserve">Пояснения по отклонениям, если отклонения составили 5% и более от утвержденного плана на год в ту или другую сторону 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</si>
  <si>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</si>
  <si>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</si>
  <si>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Увеличен объем бюджетных ассигнований на выплату заработной платы и начислений на выплаты по оплате труда в связи с увеличением МРОТ, а также за счет  средств резервного фонда Правительства Тюменской области</t>
  </si>
  <si>
    <t>Увеличен объем бюджетных ассигнований на выплату заработной платы и начислений на выплаты по оплате труда работникам, а также для заключения контрактов на оказание услуг в области телевидения</t>
  </si>
  <si>
    <t xml:space="preserve">Увеличен объем бюджетных ассигнований на выплату заработной платы и начислений на выплаты по оплате труда ,а также за счет средств,  направленных на исполнение  наказов избирателей Думы Ханты-Мансийского автономного округа-Югры и средств резервного фонда Правительства Тюменской области </t>
  </si>
  <si>
    <t>Увеличен объем бюджетных ассигнований на реализацию мероприятий по приспособлению  жилых помещений  с учетом потребностей инвалидов</t>
  </si>
  <si>
    <t>Сведения о фактически произведенных расходах на реализацию муниципальных программ городского округа Мегион Ханты-Мансийского  автономного округа - Югры за 2023 год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</si>
  <si>
    <t>Утвержденный план на 2023 год, утвержден решением Думы города Мегиона от 07.12.2022 №247</t>
  </si>
  <si>
    <t>25.0.00.00000;Муниципальная программа "Развитие образования   города Мегиона на 2023-2025 годы"</t>
  </si>
  <si>
    <t>24.0.00.00000;Муниципальная программа " Молодежная политика  города Мегиона на период 2023-2025 годы"</t>
  </si>
  <si>
    <t>Исполнено за 2023 год</t>
  </si>
  <si>
    <t xml:space="preserve">Уточненный план на 2023 год, утвержден решением Думы города Мегиона от 22.12.2023 №357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</si>
  <si>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 объем бюджетных ассигнований за счет субсидии на реализацию мероприятий муниципальных программ (подпрограмм),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</t>
  </si>
  <si>
    <t>Уменьшен объем бюджетных ассигнований на поддержку сельскохозяйственного производства</t>
  </si>
  <si>
    <t xml:space="preserve">Увеличен объем бюджетных ассигнований на управление муниципальным имуществом (расходы на паспортизацию, оценку имущества, ремонт муниципального имущества, коммунальные услуги  по пустующим муниципальным квартирам, выкуп земельных участков)
</t>
  </si>
  <si>
    <t>Плановые назначения, предусмотренные на закуп чугунных радиаторов для восстановления теплоснабжения общедомового имущества в многоквартирных домах за счет средств резервного фонда Правительства ХМАО-Югры, не исполнены в полном объеме, в связи с отсутствием потребности (процент исполнения составил 73,7%)</t>
  </si>
  <si>
    <t>Увеличен объем бюджетных ассигнований на реализацию мероприятий по обеспечению устойчивого сокращения непригодного для проживания жилищного фонда</t>
  </si>
  <si>
    <t>Увеличен объем бюджетных ассигнований на предоставления субсидии организациям коммунального комплекса в целях оплаты задолженности за потребленные топливно-энергетические ресурсы перед гарантирующими поставщиками, а также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в целях обеспечения бесперебойной работы в осенне-зимний период, на модернизацию систем коммунальной инфраструктуры</t>
  </si>
  <si>
    <t>Увеличен объем бюджетных ассигнований на реализацию мероприятий по профилактике правонарушений в сфере общественного порядка</t>
  </si>
  <si>
    <t xml:space="preserve">Увеличен объем бюджетных ассигнований на реализацию мероприятий по содержанию и обслуживанию контейнерных площадок твердых коммунальных отходов, ликвидации несанкционированных свалок </t>
  </si>
  <si>
    <t xml:space="preserve">Увеличен объем бюджетных ассигнований на благоустройство  объекта "Парк на берегу р.Мега ("Мега.Парк"),городской площади пгт. Высокий,  установку спортивных площадок и архитектурных композиций </t>
  </si>
  <si>
    <t>Увеличен объем бюджетных ассигнований на оплату исполнительных документов, на выплату заработной платы и начислений на выплаты по оплате труда работников Думы города Мегиона, Контрольно-счетной палаты г. Мегиона</t>
  </si>
  <si>
    <t>Увеличен объем бюджетных ассигнований на выплату заработной платы и начислений на выплаты по оплате труда работников департамента финансов</t>
  </si>
  <si>
    <t>Увеличен объем бюджетных ассигнований на обеспечение деятельности, оплату труда МКУ "Служба обеспечения", "Управление капитального строительства и жилищно-коммунального комплекса", администрации города</t>
  </si>
  <si>
    <t>Уменьшен объем бюджетных ассигнований по градостроительной деятельности,  в связи с тем, что возникла экономия бюджетных средств при заключении муниципальных контрактов (начальная максимальная цена муниципального контракта была снижена на 46,1%)</t>
  </si>
  <si>
    <t xml:space="preserve">Данный процент исполнения сложился, в связи с невостребованностью в полном объеме бюджетных ассигнований, предусмотренных на реализацию мероприятий, направленных на временную трудозанятость подростков и молодежи г.Мегиона </t>
  </si>
  <si>
    <t xml:space="preserve">Уменьшен объем бюджетных ассигнований на реализацию мероприятий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(средства окружного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</si>
</sst>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.0.00.00000"/>
    <numFmt numFmtId="166" formatCode="#,##0.0"/>
    <numFmt numFmtId="167" formatCode="#,##0.00;[Red]\-#,##0.00;0.00"/>
    <numFmt numFmtId="168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2" fillId="0" borderId="0"/>
  </cellStyleXfs>
  <cellXfs count="59">
    <xf numFmtId="0" fontId="0" fillId="0" borderId="0" xfId="0"/>
    <xf numFmtId="0" fontId="1" fillId="2" borderId="0" xfId="1" applyFill="1" applyProtection="1">
      <protection hidden="1"/>
    </xf>
    <xf numFmtId="0" fontId="1" fillId="2" borderId="0" xfId="1" applyFill="1"/>
    <xf numFmtId="0" fontId="1" fillId="2" borderId="0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3" fillId="2" borderId="0" xfId="1" applyFont="1" applyFill="1" applyAlignment="1">
      <alignment horizontal="right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1" fillId="0" borderId="12" xfId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>
      <alignment horizontal="right"/>
    </xf>
    <xf numFmtId="0" fontId="8" fillId="0" borderId="10" xfId="1" applyNumberFormat="1" applyFont="1" applyFill="1" applyBorder="1" applyAlignment="1" applyProtection="1">
      <alignment horizontal="center" vertical="center"/>
      <protection hidden="1"/>
    </xf>
    <xf numFmtId="165" fontId="11" fillId="0" borderId="8" xfId="2" applyNumberFormat="1" applyFont="1" applyFill="1" applyBorder="1" applyAlignment="1" applyProtection="1">
      <alignment vertical="center" wrapText="1"/>
      <protection hidden="1"/>
    </xf>
    <xf numFmtId="164" fontId="11" fillId="0" borderId="15" xfId="2" applyNumberFormat="1" applyFont="1" applyFill="1" applyBorder="1" applyAlignment="1" applyProtection="1">
      <alignment vertical="center"/>
      <protection hidden="1"/>
    </xf>
    <xf numFmtId="165" fontId="11" fillId="0" borderId="5" xfId="2" applyNumberFormat="1" applyFont="1" applyFill="1" applyBorder="1" applyAlignment="1" applyProtection="1">
      <alignment vertical="center" wrapText="1"/>
      <protection hidden="1"/>
    </xf>
    <xf numFmtId="164" fontId="11" fillId="0" borderId="14" xfId="2" applyNumberFormat="1" applyFont="1" applyFill="1" applyBorder="1" applyAlignment="1" applyProtection="1">
      <alignment vertical="center"/>
      <protection hidden="1"/>
    </xf>
    <xf numFmtId="164" fontId="11" fillId="0" borderId="14" xfId="0" applyNumberFormat="1" applyFont="1" applyFill="1" applyBorder="1" applyAlignment="1" applyProtection="1">
      <alignment vertical="center"/>
      <protection hidden="1"/>
    </xf>
    <xf numFmtId="165" fontId="2" fillId="0" borderId="5" xfId="1" applyNumberFormat="1" applyFont="1" applyFill="1" applyBorder="1" applyAlignment="1" applyProtection="1">
      <alignment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11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13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11" fillId="0" borderId="15" xfId="3" applyNumberFormat="1" applyFont="1" applyFill="1" applyBorder="1" applyAlignment="1" applyProtection="1">
      <alignment vertical="center"/>
      <protection hidden="1"/>
    </xf>
    <xf numFmtId="168" fontId="11" fillId="0" borderId="4" xfId="1" applyNumberFormat="1" applyFont="1" applyFill="1" applyBorder="1" applyAlignment="1" applyProtection="1">
      <alignment horizontal="right" vertical="center"/>
      <protection hidden="1"/>
    </xf>
    <xf numFmtId="164" fontId="11" fillId="0" borderId="4" xfId="1" applyNumberFormat="1" applyFont="1" applyFill="1" applyBorder="1" applyAlignment="1" applyProtection="1">
      <alignment horizontal="right" vertical="center"/>
      <protection hidden="1"/>
    </xf>
    <xf numFmtId="164" fontId="11" fillId="0" borderId="14" xfId="2" applyNumberFormat="1" applyFont="1" applyFill="1" applyBorder="1" applyAlignment="1" applyProtection="1">
      <alignment horizontal="right" vertical="center"/>
      <protection hidden="1"/>
    </xf>
    <xf numFmtId="164" fontId="11" fillId="0" borderId="7" xfId="1" applyNumberFormat="1" applyFont="1" applyFill="1" applyBorder="1" applyAlignment="1" applyProtection="1">
      <alignment horizontal="right" vertical="center"/>
      <protection hidden="1"/>
    </xf>
    <xf numFmtId="166" fontId="11" fillId="0" borderId="7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 applyProtection="1">
      <alignment vertical="center" wrapText="1"/>
      <protection hidden="1"/>
    </xf>
    <xf numFmtId="0" fontId="5" fillId="0" borderId="3" xfId="0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 applyProtection="1">
      <alignment vertical="center"/>
      <protection hidden="1"/>
    </xf>
    <xf numFmtId="0" fontId="4" fillId="0" borderId="7" xfId="1" applyFont="1" applyFill="1" applyBorder="1" applyAlignment="1" applyProtection="1">
      <alignment horizontal="justify"/>
      <protection hidden="1"/>
    </xf>
    <xf numFmtId="0" fontId="11" fillId="0" borderId="6" xfId="1" applyFont="1" applyFill="1" applyBorder="1"/>
    <xf numFmtId="0" fontId="5" fillId="0" borderId="4" xfId="0" applyFont="1" applyFill="1" applyBorder="1" applyAlignment="1">
      <alignment vertical="center" wrapText="1"/>
    </xf>
    <xf numFmtId="0" fontId="4" fillId="0" borderId="3" xfId="1" applyFont="1" applyFill="1" applyBorder="1" applyAlignment="1" applyProtection="1">
      <alignment vertical="center" wrapText="1"/>
      <protection hidden="1"/>
    </xf>
    <xf numFmtId="0" fontId="11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wrapText="1"/>
    </xf>
    <xf numFmtId="0" fontId="4" fillId="0" borderId="16" xfId="1" applyFont="1" applyFill="1" applyBorder="1" applyAlignment="1">
      <alignment vertical="center" wrapText="1"/>
    </xf>
    <xf numFmtId="0" fontId="3" fillId="0" borderId="2" xfId="1" applyFont="1" applyFill="1" applyBorder="1" applyProtection="1">
      <protection hidden="1"/>
    </xf>
    <xf numFmtId="0" fontId="4" fillId="0" borderId="1" xfId="1" applyFont="1" applyFill="1" applyBorder="1"/>
    <xf numFmtId="0" fontId="4" fillId="0" borderId="0" xfId="1" applyFont="1" applyFill="1" applyBorder="1" applyAlignment="1">
      <alignment wrapText="1"/>
    </xf>
    <xf numFmtId="167" fontId="4" fillId="0" borderId="4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>
      <alignment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topLeftCell="A28" zoomScaleNormal="100" workbookViewId="0">
      <selection activeCell="H25" sqref="H25"/>
    </sheetView>
  </sheetViews>
  <sheetFormatPr defaultColWidth="9.140625" defaultRowHeight="12.75" outlineLevelRow="1" x14ac:dyDescent="0.2"/>
  <cols>
    <col min="1" max="1" width="2.85546875" style="2" customWidth="1"/>
    <col min="2" max="2" width="78.7109375" style="2" customWidth="1"/>
    <col min="3" max="3" width="16.7109375" style="7" customWidth="1"/>
    <col min="4" max="4" width="14.42578125" style="2" customWidth="1"/>
    <col min="5" max="5" width="13.85546875" style="2" customWidth="1"/>
    <col min="6" max="6" width="13.42578125" style="2" customWidth="1"/>
    <col min="7" max="7" width="15.42578125" style="2" customWidth="1"/>
    <col min="8" max="8" width="40.140625" style="2" customWidth="1"/>
    <col min="9" max="9" width="40.28515625" style="2" customWidth="1"/>
    <col min="10" max="239" width="9.140625" style="2" customWidth="1"/>
    <col min="240" max="16384" width="9.140625" style="2"/>
  </cols>
  <sheetData>
    <row r="1" spans="1:9" ht="22.5" customHeight="1" x14ac:dyDescent="0.25">
      <c r="I1" s="6" t="s">
        <v>5</v>
      </c>
    </row>
    <row r="2" spans="1:9" ht="49.5" customHeight="1" x14ac:dyDescent="0.25">
      <c r="A2" s="1"/>
      <c r="B2" s="54" t="s">
        <v>35</v>
      </c>
      <c r="C2" s="55"/>
      <c r="D2" s="55"/>
      <c r="E2" s="55"/>
      <c r="F2" s="55"/>
      <c r="G2" s="55"/>
      <c r="H2" s="55"/>
      <c r="I2" s="55"/>
    </row>
    <row r="3" spans="1:9" ht="12.75" customHeight="1" thickBot="1" x14ac:dyDescent="0.25">
      <c r="A3" s="1"/>
      <c r="B3" s="9"/>
      <c r="C3" s="9"/>
      <c r="D3" s="9"/>
      <c r="E3" s="9"/>
      <c r="F3" s="9"/>
      <c r="G3" s="10"/>
      <c r="H3" s="10"/>
      <c r="I3" s="11" t="s">
        <v>27</v>
      </c>
    </row>
    <row r="4" spans="1:9" ht="37.5" customHeight="1" thickBot="1" x14ac:dyDescent="0.25">
      <c r="A4" s="3"/>
      <c r="B4" s="49" t="s">
        <v>0</v>
      </c>
      <c r="C4" s="58" t="s">
        <v>36</v>
      </c>
      <c r="D4" s="51" t="s">
        <v>40</v>
      </c>
      <c r="E4" s="51" t="s">
        <v>39</v>
      </c>
      <c r="F4" s="56" t="s">
        <v>1</v>
      </c>
      <c r="G4" s="56" t="s">
        <v>2</v>
      </c>
      <c r="H4" s="56" t="s">
        <v>28</v>
      </c>
      <c r="I4" s="56" t="s">
        <v>29</v>
      </c>
    </row>
    <row r="5" spans="1:9" ht="11.25" customHeight="1" thickBot="1" x14ac:dyDescent="0.25">
      <c r="A5" s="3"/>
      <c r="B5" s="49"/>
      <c r="C5" s="58"/>
      <c r="D5" s="52"/>
      <c r="E5" s="53"/>
      <c r="F5" s="57"/>
      <c r="G5" s="57"/>
      <c r="H5" s="57"/>
      <c r="I5" s="57"/>
    </row>
    <row r="6" spans="1:9" ht="89.25" customHeight="1" thickBot="1" x14ac:dyDescent="0.25">
      <c r="A6" s="3"/>
      <c r="B6" s="50"/>
      <c r="C6" s="51"/>
      <c r="D6" s="52"/>
      <c r="E6" s="53"/>
      <c r="F6" s="57"/>
      <c r="G6" s="57"/>
      <c r="H6" s="57"/>
      <c r="I6" s="57"/>
    </row>
    <row r="7" spans="1:9" ht="14.25" customHeight="1" thickBot="1" x14ac:dyDescent="0.25">
      <c r="A7" s="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35.25" customHeight="1" x14ac:dyDescent="0.2">
      <c r="A8" s="3"/>
      <c r="B8" s="13" t="s">
        <v>8</v>
      </c>
      <c r="C8" s="14">
        <v>41848.9</v>
      </c>
      <c r="D8" s="23">
        <v>43942.9</v>
      </c>
      <c r="E8" s="27">
        <v>43550.9</v>
      </c>
      <c r="F8" s="28">
        <f>SUM(E8/C8)*100</f>
        <v>104.06701251406847</v>
      </c>
      <c r="G8" s="28">
        <f>SUM(E8/D8*100)</f>
        <v>99.10793324974</v>
      </c>
      <c r="H8" s="37"/>
      <c r="I8" s="38"/>
    </row>
    <row r="9" spans="1:9" ht="25.5" x14ac:dyDescent="0.2">
      <c r="A9" s="3"/>
      <c r="B9" s="15" t="s">
        <v>9</v>
      </c>
      <c r="C9" s="16">
        <v>2509.1</v>
      </c>
      <c r="D9" s="24">
        <v>2458.6</v>
      </c>
      <c r="E9" s="25">
        <v>2385</v>
      </c>
      <c r="F9" s="29">
        <f t="shared" ref="F9:F33" si="0">SUM(E9/C9)*100</f>
        <v>95.05400342752381</v>
      </c>
      <c r="G9" s="29">
        <f t="shared" ref="G9:G33" si="1">SUM(E9/D9*100)</f>
        <v>97.006426421540709</v>
      </c>
      <c r="H9" s="39"/>
      <c r="I9" s="34"/>
    </row>
    <row r="10" spans="1:9" ht="25.5" x14ac:dyDescent="0.2">
      <c r="A10" s="3"/>
      <c r="B10" s="15" t="s">
        <v>10</v>
      </c>
      <c r="C10" s="16">
        <v>11610.4</v>
      </c>
      <c r="D10" s="25">
        <v>7987.3</v>
      </c>
      <c r="E10" s="25">
        <v>7987.2</v>
      </c>
      <c r="F10" s="29">
        <f t="shared" si="0"/>
        <v>68.793495486804929</v>
      </c>
      <c r="G10" s="29">
        <f t="shared" si="1"/>
        <v>99.99874801246979</v>
      </c>
      <c r="H10" s="33" t="s">
        <v>42</v>
      </c>
      <c r="I10" s="32"/>
    </row>
    <row r="11" spans="1:9" ht="84" x14ac:dyDescent="0.2">
      <c r="A11" s="3"/>
      <c r="B11" s="15" t="s">
        <v>11</v>
      </c>
      <c r="C11" s="17">
        <v>5315</v>
      </c>
      <c r="D11" s="26">
        <v>5723</v>
      </c>
      <c r="E11" s="26">
        <v>5645.2</v>
      </c>
      <c r="F11" s="29">
        <f t="shared" si="0"/>
        <v>106.21260583254939</v>
      </c>
      <c r="G11" s="29">
        <f t="shared" si="1"/>
        <v>98.640573125982883</v>
      </c>
      <c r="H11" s="33" t="s">
        <v>41</v>
      </c>
      <c r="I11" s="40"/>
    </row>
    <row r="12" spans="1:9" ht="36" x14ac:dyDescent="0.2">
      <c r="A12" s="3"/>
      <c r="B12" s="15" t="s">
        <v>12</v>
      </c>
      <c r="C12" s="17">
        <v>38224.6</v>
      </c>
      <c r="D12" s="26">
        <v>43551.4</v>
      </c>
      <c r="E12" s="26">
        <v>42932.800000000003</v>
      </c>
      <c r="F12" s="29">
        <f t="shared" si="0"/>
        <v>112.31719887193066</v>
      </c>
      <c r="G12" s="29">
        <f t="shared" si="1"/>
        <v>98.579609381099118</v>
      </c>
      <c r="H12" s="33" t="s">
        <v>51</v>
      </c>
      <c r="I12" s="41"/>
    </row>
    <row r="13" spans="1:9" ht="93" customHeight="1" x14ac:dyDescent="0.2">
      <c r="A13" s="3"/>
      <c r="B13" s="15" t="s">
        <v>13</v>
      </c>
      <c r="C13" s="16">
        <v>510473.5</v>
      </c>
      <c r="D13" s="16">
        <v>581046.4</v>
      </c>
      <c r="E13" s="16">
        <v>578490.6</v>
      </c>
      <c r="F13" s="29">
        <f t="shared" si="0"/>
        <v>113.32431556192437</v>
      </c>
      <c r="G13" s="29">
        <f t="shared" si="1"/>
        <v>99.560138398585721</v>
      </c>
      <c r="H13" s="33" t="s">
        <v>33</v>
      </c>
      <c r="I13" s="40"/>
    </row>
    <row r="14" spans="1:9" ht="25.5" x14ac:dyDescent="0.2">
      <c r="A14" s="3"/>
      <c r="B14" s="15" t="s">
        <v>14</v>
      </c>
      <c r="C14" s="16">
        <v>150</v>
      </c>
      <c r="D14" s="16">
        <v>150</v>
      </c>
      <c r="E14" s="16">
        <v>150</v>
      </c>
      <c r="F14" s="29">
        <f>SUM(E14/C14)*100</f>
        <v>100</v>
      </c>
      <c r="G14" s="29">
        <f t="shared" si="1"/>
        <v>100</v>
      </c>
      <c r="H14" s="42"/>
      <c r="I14" s="35"/>
    </row>
    <row r="15" spans="1:9" ht="60.75" customHeight="1" x14ac:dyDescent="0.2">
      <c r="A15" s="3"/>
      <c r="B15" s="15" t="s">
        <v>15</v>
      </c>
      <c r="C15" s="26">
        <v>27149.5</v>
      </c>
      <c r="D15" s="16">
        <v>29269.8</v>
      </c>
      <c r="E15" s="16">
        <v>29157.7</v>
      </c>
      <c r="F15" s="29">
        <f t="shared" si="0"/>
        <v>107.39682130425976</v>
      </c>
      <c r="G15" s="29">
        <f t="shared" si="1"/>
        <v>99.61701139058006</v>
      </c>
      <c r="H15" s="46" t="s">
        <v>32</v>
      </c>
      <c r="I15" s="35"/>
    </row>
    <row r="16" spans="1:9" ht="71.25" customHeight="1" x14ac:dyDescent="0.2">
      <c r="A16" s="3"/>
      <c r="B16" s="15" t="s">
        <v>16</v>
      </c>
      <c r="C16" s="16">
        <v>296165.2</v>
      </c>
      <c r="D16" s="16">
        <v>321034.2</v>
      </c>
      <c r="E16" s="16">
        <v>320032.40000000002</v>
      </c>
      <c r="F16" s="29">
        <f t="shared" si="0"/>
        <v>108.05874559198718</v>
      </c>
      <c r="G16" s="29">
        <f t="shared" si="1"/>
        <v>99.687946019458366</v>
      </c>
      <c r="H16" s="33" t="s">
        <v>31</v>
      </c>
      <c r="I16" s="32"/>
    </row>
    <row r="17" spans="1:11" ht="87.75" customHeight="1" x14ac:dyDescent="0.2">
      <c r="A17" s="3"/>
      <c r="B17" s="15" t="s">
        <v>17</v>
      </c>
      <c r="C17" s="17">
        <v>9850</v>
      </c>
      <c r="D17" s="16">
        <v>20727.099999999999</v>
      </c>
      <c r="E17" s="16">
        <v>18505.5</v>
      </c>
      <c r="F17" s="29">
        <f t="shared" si="0"/>
        <v>187.87309644670052</v>
      </c>
      <c r="G17" s="29">
        <f t="shared" si="1"/>
        <v>89.281665066507145</v>
      </c>
      <c r="H17" s="33" t="s">
        <v>43</v>
      </c>
      <c r="I17" s="32" t="s">
        <v>44</v>
      </c>
    </row>
    <row r="18" spans="1:11" ht="48" x14ac:dyDescent="0.2">
      <c r="A18" s="3"/>
      <c r="B18" s="15" t="s">
        <v>18</v>
      </c>
      <c r="C18" s="17">
        <v>1911167.2</v>
      </c>
      <c r="D18" s="16">
        <v>2286117.2000000002</v>
      </c>
      <c r="E18" s="16">
        <v>2209990.4</v>
      </c>
      <c r="F18" s="29">
        <f t="shared" si="0"/>
        <v>115.63563878660119</v>
      </c>
      <c r="G18" s="29">
        <f t="shared" si="1"/>
        <v>96.670039488789101</v>
      </c>
      <c r="H18" s="33" t="s">
        <v>45</v>
      </c>
      <c r="I18" s="34"/>
    </row>
    <row r="19" spans="1:11" ht="63" customHeight="1" x14ac:dyDescent="0.2">
      <c r="A19" s="3"/>
      <c r="B19" s="15" t="s">
        <v>19</v>
      </c>
      <c r="C19" s="17">
        <v>34488.6</v>
      </c>
      <c r="D19" s="16">
        <v>35583.5</v>
      </c>
      <c r="E19" s="16">
        <v>35521.699999999997</v>
      </c>
      <c r="F19" s="29">
        <f t="shared" si="0"/>
        <v>102.99548256525344</v>
      </c>
      <c r="G19" s="29">
        <f t="shared" si="1"/>
        <v>99.826323998482437</v>
      </c>
      <c r="H19" s="33"/>
      <c r="I19" s="35"/>
    </row>
    <row r="20" spans="1:11" ht="25.5" x14ac:dyDescent="0.2">
      <c r="A20" s="3"/>
      <c r="B20" s="15" t="s">
        <v>20</v>
      </c>
      <c r="C20" s="17">
        <v>194700</v>
      </c>
      <c r="D20" s="16">
        <v>186446.8</v>
      </c>
      <c r="E20" s="16">
        <v>186119.9</v>
      </c>
      <c r="F20" s="29">
        <f t="shared" si="0"/>
        <v>95.593168977914729</v>
      </c>
      <c r="G20" s="29">
        <f t="shared" si="1"/>
        <v>99.824668484522121</v>
      </c>
      <c r="H20" s="33"/>
      <c r="I20" s="32"/>
    </row>
    <row r="21" spans="1:11" ht="144" x14ac:dyDescent="0.2">
      <c r="A21" s="3"/>
      <c r="B21" s="15" t="s">
        <v>21</v>
      </c>
      <c r="C21" s="17">
        <v>61152.6</v>
      </c>
      <c r="D21" s="16">
        <v>385650.8</v>
      </c>
      <c r="E21" s="16">
        <v>384520.5</v>
      </c>
      <c r="F21" s="29">
        <f t="shared" si="0"/>
        <v>628.78847342549625</v>
      </c>
      <c r="G21" s="29">
        <f t="shared" si="1"/>
        <v>99.706911018984016</v>
      </c>
      <c r="H21" s="33" t="s">
        <v>46</v>
      </c>
      <c r="I21" s="32"/>
    </row>
    <row r="22" spans="1:11" ht="81" customHeight="1" x14ac:dyDescent="0.2">
      <c r="A22" s="3"/>
      <c r="B22" s="15" t="s">
        <v>22</v>
      </c>
      <c r="C22" s="17">
        <v>8224.4</v>
      </c>
      <c r="D22" s="16">
        <v>3865.6</v>
      </c>
      <c r="E22" s="16">
        <v>3849.5</v>
      </c>
      <c r="F22" s="29">
        <f t="shared" si="0"/>
        <v>46.805846019162495</v>
      </c>
      <c r="G22" s="29">
        <f t="shared" si="1"/>
        <v>99.583505794701992</v>
      </c>
      <c r="H22" s="39" t="s">
        <v>53</v>
      </c>
      <c r="I22" s="32"/>
    </row>
    <row r="23" spans="1:11" ht="39.75" customHeight="1" x14ac:dyDescent="0.2">
      <c r="A23" s="3"/>
      <c r="B23" s="15" t="s">
        <v>23</v>
      </c>
      <c r="C23" s="17">
        <v>3000</v>
      </c>
      <c r="D23" s="16">
        <v>3223.7</v>
      </c>
      <c r="E23" s="16">
        <v>3222.5</v>
      </c>
      <c r="F23" s="29">
        <f t="shared" si="0"/>
        <v>107.41666666666667</v>
      </c>
      <c r="G23" s="29">
        <f t="shared" si="1"/>
        <v>99.962775692527231</v>
      </c>
      <c r="H23" s="47" t="s">
        <v>34</v>
      </c>
      <c r="I23" s="43"/>
    </row>
    <row r="24" spans="1:11" ht="38.25" x14ac:dyDescent="0.2">
      <c r="A24" s="3"/>
      <c r="B24" s="15" t="s">
        <v>30</v>
      </c>
      <c r="C24" s="17">
        <v>1275.3</v>
      </c>
      <c r="D24" s="16">
        <v>2371.8000000000002</v>
      </c>
      <c r="E24" s="16">
        <v>2345.1</v>
      </c>
      <c r="F24" s="29">
        <f t="shared" si="0"/>
        <v>183.88614443660316</v>
      </c>
      <c r="G24" s="29">
        <f t="shared" si="1"/>
        <v>98.874272704275228</v>
      </c>
      <c r="H24" s="33" t="s">
        <v>47</v>
      </c>
      <c r="I24" s="32"/>
    </row>
    <row r="25" spans="1:11" ht="87.75" customHeight="1" x14ac:dyDescent="0.2">
      <c r="A25" s="3"/>
      <c r="B25" s="15" t="s">
        <v>24</v>
      </c>
      <c r="C25" s="17">
        <v>2763.8</v>
      </c>
      <c r="D25" s="16">
        <v>2448.4</v>
      </c>
      <c r="E25" s="16">
        <v>2408.4</v>
      </c>
      <c r="F25" s="29">
        <f t="shared" si="0"/>
        <v>87.140892973442362</v>
      </c>
      <c r="G25" s="29">
        <f t="shared" si="1"/>
        <v>98.366280019604631</v>
      </c>
      <c r="H25" s="33" t="s">
        <v>55</v>
      </c>
      <c r="I25" s="32"/>
    </row>
    <row r="26" spans="1:11" ht="60" x14ac:dyDescent="0.2">
      <c r="A26" s="3"/>
      <c r="B26" s="15" t="s">
        <v>25</v>
      </c>
      <c r="C26" s="17">
        <v>2239</v>
      </c>
      <c r="D26" s="16">
        <v>3522.2</v>
      </c>
      <c r="E26" s="16">
        <v>3471.3</v>
      </c>
      <c r="F26" s="29">
        <f t="shared" si="0"/>
        <v>155.03796337650738</v>
      </c>
      <c r="G26" s="29">
        <f t="shared" si="1"/>
        <v>98.554880472432018</v>
      </c>
      <c r="H26" s="33" t="s">
        <v>48</v>
      </c>
      <c r="I26" s="35"/>
    </row>
    <row r="27" spans="1:11" ht="69" customHeight="1" x14ac:dyDescent="0.2">
      <c r="A27" s="3"/>
      <c r="B27" s="15" t="s">
        <v>7</v>
      </c>
      <c r="C27" s="17">
        <v>456232.1</v>
      </c>
      <c r="D27" s="16">
        <v>523258.4</v>
      </c>
      <c r="E27" s="16">
        <v>513795.8</v>
      </c>
      <c r="F27" s="29">
        <f t="shared" si="0"/>
        <v>112.61719637877302</v>
      </c>
      <c r="G27" s="29">
        <f t="shared" si="1"/>
        <v>98.191600937510032</v>
      </c>
      <c r="H27" s="33" t="s">
        <v>52</v>
      </c>
      <c r="I27" s="35"/>
    </row>
    <row r="28" spans="1:11" ht="81" customHeight="1" x14ac:dyDescent="0.2">
      <c r="A28" s="3"/>
      <c r="B28" s="15" t="s">
        <v>26</v>
      </c>
      <c r="C28" s="17">
        <v>16090.8</v>
      </c>
      <c r="D28" s="16">
        <v>39366.699999999997</v>
      </c>
      <c r="E28" s="16">
        <v>39366.199999999997</v>
      </c>
      <c r="F28" s="29">
        <f t="shared" si="0"/>
        <v>244.65035921147486</v>
      </c>
      <c r="G28" s="29">
        <f t="shared" si="1"/>
        <v>99.998729890999243</v>
      </c>
      <c r="H28" s="33" t="s">
        <v>49</v>
      </c>
      <c r="I28" s="34"/>
    </row>
    <row r="29" spans="1:11" s="7" customFormat="1" ht="75" customHeight="1" x14ac:dyDescent="0.2">
      <c r="A29" s="8"/>
      <c r="B29" s="15" t="s">
        <v>38</v>
      </c>
      <c r="C29" s="17">
        <v>54360.6</v>
      </c>
      <c r="D29" s="16">
        <v>59422.9</v>
      </c>
      <c r="E29" s="16">
        <v>55890.9</v>
      </c>
      <c r="F29" s="29">
        <f>SUM(E29/C29)*100</f>
        <v>102.81509034116623</v>
      </c>
      <c r="G29" s="29">
        <f>SUM(E29/D29*100)</f>
        <v>94.056163532914084</v>
      </c>
      <c r="H29" s="33"/>
      <c r="I29" s="34" t="s">
        <v>54</v>
      </c>
      <c r="K29" s="48"/>
    </row>
    <row r="30" spans="1:11" s="7" customFormat="1" ht="33.75" customHeight="1" x14ac:dyDescent="0.2">
      <c r="A30" s="8"/>
      <c r="B30" s="15" t="s">
        <v>37</v>
      </c>
      <c r="C30" s="17">
        <v>2789683.6</v>
      </c>
      <c r="D30" s="16">
        <v>2866147.1</v>
      </c>
      <c r="E30" s="16">
        <v>2857887.8</v>
      </c>
      <c r="F30" s="29">
        <f>SUM(E30/C30)*100</f>
        <v>102.44487224285936</v>
      </c>
      <c r="G30" s="29">
        <f>SUM(E30/D30*100)</f>
        <v>99.711832655065052</v>
      </c>
      <c r="H30" s="33"/>
      <c r="I30" s="35"/>
    </row>
    <row r="31" spans="1:11" ht="21.75" customHeight="1" x14ac:dyDescent="0.2">
      <c r="A31" s="3"/>
      <c r="B31" s="18" t="s">
        <v>6</v>
      </c>
      <c r="C31" s="19">
        <f>SUM(C8:C30)</f>
        <v>6478674.1999999993</v>
      </c>
      <c r="D31" s="19">
        <f>D8+D9+D10+D11+D12+D13+D14+D15+D16+D17+D18+D19+D20+D21+D22+D23+D24+D25+D26+D27+D28+D29+D30</f>
        <v>7453315.8000000007</v>
      </c>
      <c r="E31" s="19">
        <f>E8+E9+E10+E11+E12+E13+E14+E15+E16+E17+E18+E19+E20+E21+E22+E23+E24+E25+E26+E27+E28+E29+E30</f>
        <v>7347227.2999999998</v>
      </c>
      <c r="F31" s="30">
        <f t="shared" si="0"/>
        <v>113.40634014286441</v>
      </c>
      <c r="G31" s="30">
        <f t="shared" si="1"/>
        <v>98.576626794748165</v>
      </c>
      <c r="H31" s="36"/>
      <c r="I31" s="35"/>
    </row>
    <row r="32" spans="1:11" ht="60" outlineLevel="1" x14ac:dyDescent="0.2">
      <c r="A32" s="3"/>
      <c r="B32" s="20" t="s">
        <v>3</v>
      </c>
      <c r="C32" s="17">
        <v>38194.400000000001</v>
      </c>
      <c r="D32" s="16">
        <v>57654.8</v>
      </c>
      <c r="E32" s="16">
        <v>56063.5</v>
      </c>
      <c r="F32" s="29">
        <f t="shared" si="0"/>
        <v>146.7846071675429</v>
      </c>
      <c r="G32" s="29">
        <f t="shared" si="1"/>
        <v>97.239952267634251</v>
      </c>
      <c r="H32" s="33" t="s">
        <v>50</v>
      </c>
      <c r="I32" s="35"/>
    </row>
    <row r="33" spans="1:9" ht="18.75" customHeight="1" outlineLevel="1" thickBot="1" x14ac:dyDescent="0.3">
      <c r="A33" s="5"/>
      <c r="B33" s="21" t="s">
        <v>4</v>
      </c>
      <c r="C33" s="22">
        <f>SUM(C31:C32)</f>
        <v>6516868.5999999996</v>
      </c>
      <c r="D33" s="22">
        <f>SUM(D31:D32)</f>
        <v>7510970.6000000006</v>
      </c>
      <c r="E33" s="22">
        <f>SUM(E31:E32)-0.1</f>
        <v>7403290.7000000002</v>
      </c>
      <c r="F33" s="31">
        <f t="shared" si="0"/>
        <v>113.6019636793045</v>
      </c>
      <c r="G33" s="31">
        <f t="shared" si="1"/>
        <v>98.566365044752004</v>
      </c>
      <c r="H33" s="44"/>
      <c r="I33" s="45"/>
    </row>
    <row r="34" spans="1:9" ht="12.75" customHeight="1" x14ac:dyDescent="0.2">
      <c r="A34" s="4"/>
      <c r="B34" s="5"/>
      <c r="C34" s="8"/>
      <c r="D34" s="3"/>
      <c r="E34" s="3"/>
      <c r="F34" s="3"/>
      <c r="G34" s="1"/>
      <c r="H34" s="1"/>
    </row>
  </sheetData>
  <mergeCells count="9">
    <mergeCell ref="B4:B6"/>
    <mergeCell ref="D4:D6"/>
    <mergeCell ref="E4:E6"/>
    <mergeCell ref="B2:I2"/>
    <mergeCell ref="F4:F6"/>
    <mergeCell ref="G4:G6"/>
    <mergeCell ref="H4:H6"/>
    <mergeCell ref="I4:I6"/>
    <mergeCell ref="C4:C6"/>
  </mergeCells>
  <pageMargins left="0.39370078740157483" right="0.39370078740157483" top="0.98425196850393704" bottom="0.19685039370078741" header="0.51181102362204722" footer="0.51181102362204722"/>
  <pageSetup paperSize="9" scale="58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Ситникова Вероника Анатольев</cp:lastModifiedBy>
  <cp:lastPrinted>2023-01-23T06:35:09Z</cp:lastPrinted>
  <dcterms:created xsi:type="dcterms:W3CDTF">2019-02-14T06:54:25Z</dcterms:created>
  <dcterms:modified xsi:type="dcterms:W3CDTF">2024-03-28T12:17:13Z</dcterms:modified>
</cp:coreProperties>
</file>