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260" windowHeight="12645"/>
  </bookViews>
  <sheets>
    <sheet name="Лист1" sheetId="1" r:id="rId1"/>
    <sheet name="Лист1 (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31" i="1"/>
  <c r="B18" i="1" l="1"/>
  <c r="B20" i="1" l="1"/>
  <c r="B15" i="1" l="1"/>
  <c r="B9" i="1" l="1"/>
  <c r="B24" i="1" l="1"/>
  <c r="B11" i="1"/>
  <c r="B7" i="1"/>
  <c r="B13" i="1" l="1"/>
  <c r="B22" i="1"/>
  <c r="B27" i="2" l="1"/>
  <c r="B25" i="2"/>
  <c r="B23" i="2"/>
  <c r="B20" i="2"/>
  <c r="B17" i="2"/>
  <c r="B15" i="2"/>
  <c r="B7" i="2" s="1"/>
  <c r="B8" i="2"/>
  <c r="B6" i="2"/>
  <c r="B29" i="1" l="1"/>
</calcChain>
</file>

<file path=xl/sharedStrings.xml><?xml version="1.0" encoding="utf-8"?>
<sst xmlns="http://schemas.openxmlformats.org/spreadsheetml/2006/main" count="64" uniqueCount="46">
  <si>
    <t>к пояснительной записке</t>
  </si>
  <si>
    <t>Непрограммные расходы органов местного самоуправления</t>
  </si>
  <si>
    <t>Приложение 1</t>
  </si>
  <si>
    <t xml:space="preserve">  ИСТОЧНИКИ ФИНАНСИРОВАНИЯ</t>
  </si>
  <si>
    <t>Сумма                         (тыс. рублей)</t>
  </si>
  <si>
    <t>РАСХОДЫ БЮДЖЕТА                                                                                                               (муниципальные программы и непрограммные направления)</t>
  </si>
  <si>
    <t xml:space="preserve"> Муниципальная программа "Развитие жилищно-коммунального комплекса и повышение энергетической эффективности в городе Мегионе на 2019-2025 годы"</t>
  </si>
  <si>
    <t>Субсидия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</si>
  <si>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Оплата исполнительного листа</t>
  </si>
  <si>
    <t>Муниципальная программа "Развитие муниципального управления на 2019-2025 годы"</t>
  </si>
  <si>
    <t>Муниципальная программа "Формирование современной городской среды города Мегиона на 2019-2025 годы"</t>
  </si>
  <si>
    <t>Благоустройство объекта "Парк на берегу р.Мега" в г.Мегионе (МегаПарк)</t>
  </si>
  <si>
    <t>Муниципальная программа "Культурное пространство в  городе Мегионе на 2019-2025 годы"</t>
  </si>
  <si>
    <t>Муниципальная программа "Развитие физической культуры и спорта в  городе Мегионе на 2019 -2025 годы"</t>
  </si>
  <si>
    <t>Муниципальная программа "Развитие информационного общества на территории города Мегиона на 2019-2025 годы"</t>
  </si>
  <si>
    <t>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 для подготовки к осенне-зимнему периоду на территории города Мегиона</t>
  </si>
  <si>
    <t xml:space="preserve">Глава города </t>
  </si>
  <si>
    <t>О.А.Дейнека</t>
  </si>
  <si>
    <t>Ремонт помещения здания конно-спортивного клуба «Мустанг» г.Мегион</t>
  </si>
  <si>
    <t>Ремонт помещений здания спортивного комплекса "Финский", п.Высокий</t>
  </si>
  <si>
    <t>Приобретение серверного оборудования информационных систем</t>
  </si>
  <si>
    <t>Проведение аттестации кабинета  в здании ул.Нефтяников, 8 ( каб.207)</t>
  </si>
  <si>
    <t>Остатки средств местного бюджета  на 01.01.2022</t>
  </si>
  <si>
    <t>Приобретение комлектов защитных жалюзи взломостойких из экструдированного алюминиевого профиля с электромеханическим приводом для кабинета в здании ул.Нефтяников, 8 ( каб.207)</t>
  </si>
  <si>
    <t>Для оплаты кредиторской задолженности по разработке проектно-сметной документации по объекту "Реконструкция школы искусств пгт.Высокий, г.Мегион"</t>
  </si>
  <si>
    <t>Ремонт  муниципального жилищного фонда</t>
  </si>
  <si>
    <t>Дополнительные доходы к распределению</t>
  </si>
  <si>
    <t>Муниципальная программа "Развитие жилищной сферы на территории города Мегиона в 2019-2025 годах"</t>
  </si>
  <si>
    <t>доля софинансирования -  инженерные сети к земельным участкам в 20 мкр г.Мегиона</t>
  </si>
  <si>
    <t xml:space="preserve">доля софинансирования в рамках реализации адресной программы по переселению граждан из аварийного жилищного фонда </t>
  </si>
  <si>
    <t xml:space="preserve">дотации на поддержку мер по обеспечению сбалансированности бюджетов городских округов и муниципальных районов Ханты-Мансийского автономного округа – Югры </t>
  </si>
  <si>
    <t xml:space="preserve">на  повышение оплаты труда отдельных категорий работников муниципальных учреждений, не подпадающих под действие Указов Президента РФ от 2012 года, в связи с индексацией фонда оплаты труда на 4% с 01.01.2022 года </t>
  </si>
  <si>
    <t>Муниципальная программа «Развитие системы образования и молодежной политики города Мегиона на 2019 - 2025 годы»</t>
  </si>
  <si>
    <t xml:space="preserve">Муниципальная программа «Культурное пространство в городе Мегионе на 2019 - 2025 годы»   </t>
  </si>
  <si>
    <t>Муниципальная программа "Развитие систем гражданской защиты населения города Мегиона на 2019-2025 годы"</t>
  </si>
  <si>
    <t>Муниципальная программа "Управление муниципальным имуществом города Мегиона в 2019-2025 годах"</t>
  </si>
  <si>
    <t>доля софинансирования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</si>
  <si>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доля софинансирования на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</si>
  <si>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проведение муниципальных выборов и референдумов</t>
  </si>
  <si>
    <t>Муниципальная программа  "Улучшение условий и охраны труда в  городе Мегионе на 2019-2025 годы"</t>
  </si>
  <si>
    <t>на проведение мероприятий по специальной оценке условий труда рабочих мест, обучению по охране труда, пожарно-техническому минимуму, гражданской обороне и чрезвычайным ситуациям работников МБОУ СОШ №6</t>
  </si>
  <si>
    <t>Муниципальная программа "Информационное обеспечение деятельности органов местного самоуправления города Мегиона на 2019-2025 годы"</t>
  </si>
  <si>
    <t xml:space="preserve">доля софинансирования на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t>
  </si>
  <si>
    <t>невостребованные средства, в связи с применением упрощенной системы налогообложения и освобождением от уплаты налога на имущество учреждения  (МАУ "СШ "Юность")</t>
  </si>
  <si>
    <t xml:space="preserve">  ИСТОЧНИКИ ФИНАНСИРОВАНИЯ И ВНУТРЕННЕЕ ПЕРЕРАСПРЕДЕЛЕНИЕ</t>
  </si>
  <si>
    <t>на оплату исполнительного документа  ФС №036170643 от 26.04.2022 о взыскании задолженности  за потребленный коммунальный ресурс незаселенных отапливаемых жилых помещений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</si>
</sst>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 ;[Red]\-#,##0.0\ "/>
    <numFmt numFmtId="166" formatCode="00.0.00.00000"/>
    <numFmt numFmtId="167" formatCode="_-* #,##0.00_р_._-;\-* #,##0.00_р_._-;_-* &quot;-&quot;??_р_._-;_-@_-"/>
  </numFmts>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12"/>
      <name val="Times New Roman"/>
      <family val="1"/>
      <charset val="204"/>
    </font>
    <font>
      <sz val="10"/>
      <name val="Arial"/>
      <family val="2"/>
      <charset val="204"/>
    </font>
    <font>
      <b/>
      <sz val="12"/>
      <name val="Times New Roman"/>
      <family val="1"/>
      <charset val="204"/>
    </font>
    <font>
      <sz val="8"/>
      <color theme="1"/>
      <name val="Calibri"/>
      <family val="2"/>
      <charset val="204"/>
      <scheme val="minor"/>
    </font>
    <font>
      <sz val="12"/>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s>
  <cellStyleXfs count="45">
    <xf numFmtId="0" fontId="0" fillId="0" borderId="0"/>
    <xf numFmtId="0" fontId="4" fillId="0" borderId="0"/>
    <xf numFmtId="0" fontId="4" fillId="0" borderId="0"/>
    <xf numFmtId="0" fontId="1" fillId="0" borderId="0"/>
    <xf numFmtId="0" fontId="4" fillId="0" borderId="2" applyNumberFormat="0">
      <alignment horizontal="righ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2"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cellStyleXfs>
  <cellXfs count="41">
    <xf numFmtId="0" fontId="0" fillId="0" borderId="0" xfId="0"/>
    <xf numFmtId="0" fontId="7" fillId="0" borderId="0" xfId="0" applyFont="1"/>
    <xf numFmtId="164" fontId="5" fillId="2" borderId="1" xfId="14" applyNumberFormat="1" applyFont="1" applyFill="1" applyBorder="1" applyAlignment="1" applyProtection="1">
      <alignment horizontal="center" vertical="center"/>
      <protection hidden="1"/>
    </xf>
    <xf numFmtId="0" fontId="8" fillId="3" borderId="1" xfId="2" applyFont="1" applyFill="1" applyBorder="1" applyAlignment="1">
      <alignment horizontal="center" vertical="center" wrapText="1"/>
    </xf>
    <xf numFmtId="165" fontId="5" fillId="3" borderId="1" xfId="14" applyNumberFormat="1" applyFont="1" applyFill="1" applyBorder="1" applyAlignment="1" applyProtection="1">
      <alignment horizontal="center" vertical="center" wrapText="1"/>
      <protection hidden="1"/>
    </xf>
    <xf numFmtId="166" fontId="5" fillId="2" borderId="1" xfId="14" applyNumberFormat="1" applyFont="1" applyFill="1" applyBorder="1" applyAlignment="1" applyProtection="1">
      <alignment wrapText="1"/>
      <protection hidden="1"/>
    </xf>
    <xf numFmtId="164" fontId="3" fillId="0" borderId="1" xfId="14" applyNumberFormat="1" applyFont="1" applyFill="1" applyBorder="1" applyAlignment="1" applyProtection="1">
      <alignment horizontal="center" vertical="center"/>
      <protection hidden="1"/>
    </xf>
    <xf numFmtId="0" fontId="5" fillId="0" borderId="1" xfId="14" applyNumberFormat="1" applyFont="1" applyFill="1" applyBorder="1" applyAlignment="1" applyProtection="1">
      <alignment horizontal="center" vertical="center"/>
      <protection hidden="1"/>
    </xf>
    <xf numFmtId="0" fontId="5" fillId="0" borderId="1" xfId="14" applyNumberFormat="1" applyFont="1" applyFill="1" applyBorder="1" applyAlignment="1" applyProtection="1">
      <alignment horizontal="center" vertical="center" wrapText="1"/>
      <protection hidden="1"/>
    </xf>
    <xf numFmtId="0" fontId="3" fillId="0" borderId="1" xfId="14" applyNumberFormat="1" applyFont="1" applyFill="1" applyBorder="1" applyAlignment="1" applyProtection="1">
      <alignment horizontal="left" vertical="center" wrapText="1"/>
      <protection hidden="1"/>
    </xf>
    <xf numFmtId="164" fontId="5" fillId="0" borderId="1" xfId="14" applyNumberFormat="1" applyFont="1" applyFill="1" applyBorder="1" applyAlignment="1" applyProtection="1">
      <alignment horizontal="center" vertical="center" wrapText="1"/>
      <protection hidden="1"/>
    </xf>
    <xf numFmtId="166" fontId="5" fillId="0" borderId="1" xfId="14" applyNumberFormat="1" applyFont="1" applyFill="1" applyBorder="1" applyAlignment="1" applyProtection="1">
      <alignment wrapText="1"/>
      <protection hidden="1"/>
    </xf>
    <xf numFmtId="165" fontId="5" fillId="0" borderId="1" xfId="14" applyNumberFormat="1" applyFont="1" applyFill="1" applyBorder="1" applyAlignment="1" applyProtection="1">
      <alignment horizontal="center" vertical="center"/>
      <protection hidden="1"/>
    </xf>
    <xf numFmtId="165" fontId="3" fillId="0" borderId="1" xfId="14" applyNumberFormat="1" applyFont="1" applyFill="1" applyBorder="1" applyAlignment="1" applyProtection="1">
      <alignment horizontal="center" vertical="center"/>
      <protection hidden="1"/>
    </xf>
    <xf numFmtId="166" fontId="3" fillId="0" borderId="1" xfId="14" applyNumberFormat="1" applyFont="1" applyFill="1" applyBorder="1" applyAlignment="1" applyProtection="1">
      <alignment horizontal="left" wrapText="1"/>
      <protection hidden="1"/>
    </xf>
    <xf numFmtId="166" fontId="5" fillId="0" borderId="1" xfId="14" applyNumberFormat="1" applyFont="1" applyFill="1" applyBorder="1" applyAlignment="1" applyProtection="1">
      <alignment horizontal="left" wrapText="1"/>
      <protection hidden="1"/>
    </xf>
    <xf numFmtId="164" fontId="5" fillId="0" borderId="1" xfId="14" applyNumberFormat="1" applyFont="1" applyFill="1" applyBorder="1" applyAlignment="1" applyProtection="1">
      <alignment horizontal="center" vertical="center"/>
      <protection hidden="1"/>
    </xf>
    <xf numFmtId="0" fontId="7" fillId="0" borderId="0" xfId="0" applyFont="1" applyFill="1"/>
    <xf numFmtId="0" fontId="5" fillId="0" borderId="1" xfId="14" applyNumberFormat="1" applyFont="1" applyFill="1" applyBorder="1" applyAlignment="1" applyProtection="1">
      <alignment horizontal="left" vertical="center" wrapText="1"/>
      <protection hidden="1"/>
    </xf>
    <xf numFmtId="166" fontId="3" fillId="0" borderId="1" xfId="14" applyNumberFormat="1" applyFont="1" applyFill="1" applyBorder="1" applyAlignment="1" applyProtection="1">
      <alignment wrapText="1"/>
      <protection hidden="1"/>
    </xf>
    <xf numFmtId="0" fontId="3" fillId="2" borderId="1" xfId="14" applyNumberFormat="1" applyFont="1" applyFill="1" applyBorder="1" applyAlignment="1" applyProtection="1">
      <alignment horizontal="left" vertical="center" wrapText="1"/>
      <protection hidden="1"/>
    </xf>
    <xf numFmtId="165" fontId="3" fillId="2" borderId="1" xfId="14" applyNumberFormat="1" applyFont="1" applyFill="1" applyBorder="1" applyAlignment="1" applyProtection="1">
      <alignment horizontal="center" vertical="center"/>
      <protection hidden="1"/>
    </xf>
    <xf numFmtId="165" fontId="7" fillId="0" borderId="0" xfId="0" applyNumberFormat="1" applyFont="1" applyFill="1"/>
    <xf numFmtId="0" fontId="8" fillId="0" borderId="0" xfId="0" applyFont="1"/>
    <xf numFmtId="0" fontId="7" fillId="0" borderId="1" xfId="0" applyFont="1" applyBorder="1" applyAlignment="1">
      <alignment horizontal="justify" vertical="center"/>
    </xf>
    <xf numFmtId="0" fontId="7" fillId="0" borderId="1" xfId="0" applyFont="1" applyFill="1" applyBorder="1" applyAlignment="1">
      <alignment horizontal="justify" vertical="center"/>
    </xf>
    <xf numFmtId="0" fontId="7" fillId="0" borderId="1" xfId="0" applyFont="1" applyFill="1" applyBorder="1" applyAlignment="1">
      <alignment wrapText="1"/>
    </xf>
    <xf numFmtId="0" fontId="8" fillId="0" borderId="1" xfId="0" applyFont="1" applyFill="1" applyBorder="1" applyAlignment="1">
      <alignment wrapText="1"/>
    </xf>
    <xf numFmtId="0" fontId="8" fillId="0" borderId="1" xfId="2" applyFont="1" applyFill="1" applyBorder="1" applyAlignment="1">
      <alignment horizontal="center" vertical="center" wrapText="1"/>
    </xf>
    <xf numFmtId="165" fontId="5" fillId="0" borderId="1" xfId="14" applyNumberFormat="1" applyFont="1" applyFill="1" applyBorder="1" applyAlignment="1" applyProtection="1">
      <alignment horizontal="center" vertical="center" wrapText="1"/>
      <protection hidden="1"/>
    </xf>
    <xf numFmtId="0" fontId="8" fillId="0" borderId="1" xfId="0" applyFont="1" applyFill="1" applyBorder="1" applyAlignment="1">
      <alignment horizontal="justify" vertical="center"/>
    </xf>
    <xf numFmtId="164" fontId="3" fillId="0" borderId="3" xfId="14" applyNumberFormat="1" applyFont="1" applyFill="1" applyBorder="1" applyAlignment="1" applyProtection="1">
      <alignment horizontal="center" vertical="center"/>
      <protection hidden="1"/>
    </xf>
    <xf numFmtId="0" fontId="8" fillId="0" borderId="0" xfId="0" applyFont="1" applyFill="1"/>
    <xf numFmtId="0" fontId="7" fillId="0" borderId="4" xfId="0" applyFont="1" applyFill="1" applyBorder="1" applyAlignment="1">
      <alignment horizontal="left" wrapText="1"/>
    </xf>
    <xf numFmtId="0" fontId="7" fillId="0" borderId="4" xfId="0" applyFont="1" applyFill="1" applyBorder="1" applyAlignment="1">
      <alignment wrapText="1"/>
    </xf>
    <xf numFmtId="0" fontId="7" fillId="0" borderId="0" xfId="37" applyNumberFormat="1" applyFont="1" applyFill="1" applyAlignment="1" applyProtection="1">
      <alignment horizontal="right" wrapText="1"/>
      <protection hidden="1"/>
    </xf>
    <xf numFmtId="0" fontId="3" fillId="0" borderId="0" xfId="14" applyNumberFormat="1" applyFont="1" applyFill="1" applyBorder="1" applyAlignment="1" applyProtection="1">
      <alignment horizontal="right" wrapText="1"/>
      <protection hidden="1"/>
    </xf>
    <xf numFmtId="0" fontId="3" fillId="0" borderId="0" xfId="2" applyFont="1" applyFill="1" applyAlignment="1">
      <alignment horizontal="right" wrapText="1"/>
    </xf>
    <xf numFmtId="0" fontId="7" fillId="2" borderId="0" xfId="37" applyNumberFormat="1" applyFont="1" applyFill="1" applyAlignment="1" applyProtection="1">
      <alignment horizontal="right" wrapText="1"/>
      <protection hidden="1"/>
    </xf>
    <xf numFmtId="0" fontId="3" fillId="2" borderId="0" xfId="2" applyFont="1" applyFill="1" applyAlignment="1">
      <alignment horizontal="right" wrapText="1"/>
    </xf>
    <xf numFmtId="0" fontId="3" fillId="2" borderId="0" xfId="14" applyNumberFormat="1" applyFont="1" applyFill="1" applyBorder="1" applyAlignment="1" applyProtection="1">
      <alignment horizontal="right" wrapText="1"/>
      <protection hidden="1"/>
    </xf>
  </cellXfs>
  <cellStyles count="45">
    <cellStyle name="Normal" xfId="3"/>
    <cellStyle name="Данные (только для чтения)" xfId="4"/>
    <cellStyle name="Денежный 2" xfId="39"/>
    <cellStyle name="Обычный" xfId="0" builtinId="0"/>
    <cellStyle name="Обычный 10" xfId="2"/>
    <cellStyle name="Обычный 11" xfId="5"/>
    <cellStyle name="Обычный 12" xfId="6"/>
    <cellStyle name="Обычный 13" xfId="7"/>
    <cellStyle name="Обычный 14" xfId="8"/>
    <cellStyle name="Обычный 15" xfId="9"/>
    <cellStyle name="Обычный 16" xfId="10"/>
    <cellStyle name="Обычный 17" xfId="11"/>
    <cellStyle name="Обычный 18" xfId="12"/>
    <cellStyle name="Обычный 19" xfId="13"/>
    <cellStyle name="Обычный 2" xfId="14"/>
    <cellStyle name="Обычный 2 2" xfId="15"/>
    <cellStyle name="Обычный 20" xfId="16"/>
    <cellStyle name="Обычный 21" xfId="17"/>
    <cellStyle name="Обычный 22" xfId="18"/>
    <cellStyle name="Обычный 23" xfId="19"/>
    <cellStyle name="Обычный 24" xfId="20"/>
    <cellStyle name="Обычный 25" xfId="21"/>
    <cellStyle name="Обычный 26" xfId="22"/>
    <cellStyle name="Обычный 27" xfId="23"/>
    <cellStyle name="Обычный 28" xfId="24"/>
    <cellStyle name="Обычный 29" xfId="25"/>
    <cellStyle name="Обычный 3" xfId="26"/>
    <cellStyle name="Обычный 3 2" xfId="27"/>
    <cellStyle name="Обычный 3 3" xfId="40"/>
    <cellStyle name="Обычный 3 3 2" xfId="42"/>
    <cellStyle name="Обычный 3 3 3" xfId="43"/>
    <cellStyle name="Обычный 3 3 4" xfId="44"/>
    <cellStyle name="Обычный 30" xfId="28"/>
    <cellStyle name="Обычный 31" xfId="1"/>
    <cellStyle name="Обычный 4" xfId="29"/>
    <cellStyle name="Обычный 4 2" xfId="30"/>
    <cellStyle name="Обычный 5" xfId="31"/>
    <cellStyle name="Обычный 5 2" xfId="41"/>
    <cellStyle name="Обычный 6" xfId="32"/>
    <cellStyle name="Обычный 7" xfId="33"/>
    <cellStyle name="Обычный 8" xfId="34"/>
    <cellStyle name="Обычный 9" xfId="35"/>
    <cellStyle name="Процентный 2" xfId="36"/>
    <cellStyle name="Процентный 3" xfId="38"/>
    <cellStyle name="Финансовый 2"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topLeftCell="A28" zoomScale="110" zoomScaleNormal="110" workbookViewId="0">
      <selection activeCell="A37" sqref="A37"/>
    </sheetView>
  </sheetViews>
  <sheetFormatPr defaultColWidth="9.140625" defaultRowHeight="15.75" x14ac:dyDescent="0.25"/>
  <cols>
    <col min="1" max="1" width="97.28515625" style="17" customWidth="1"/>
    <col min="2" max="2" width="19.7109375" style="17" customWidth="1"/>
    <col min="3" max="3" width="9.140625" style="17"/>
    <col min="4" max="4" width="14.7109375" style="17" customWidth="1"/>
    <col min="5" max="5" width="9.5703125" style="17" bestFit="1" customWidth="1"/>
    <col min="6" max="16384" width="9.140625" style="17"/>
  </cols>
  <sheetData>
    <row r="1" spans="1:4" x14ac:dyDescent="0.25">
      <c r="A1" s="35" t="s">
        <v>2</v>
      </c>
      <c r="B1" s="35"/>
    </row>
    <row r="2" spans="1:4" x14ac:dyDescent="0.25">
      <c r="A2" s="35" t="s">
        <v>0</v>
      </c>
      <c r="B2" s="37"/>
    </row>
    <row r="3" spans="1:4" ht="24" customHeight="1" x14ac:dyDescent="0.25">
      <c r="A3" s="36"/>
      <c r="B3" s="36"/>
    </row>
    <row r="4" spans="1:4" ht="30.75" customHeight="1" x14ac:dyDescent="0.25">
      <c r="A4" s="7" t="s">
        <v>44</v>
      </c>
      <c r="B4" s="8" t="s">
        <v>4</v>
      </c>
    </row>
    <row r="5" spans="1:4" ht="42" customHeight="1" x14ac:dyDescent="0.25">
      <c r="A5" s="33" t="s">
        <v>30</v>
      </c>
      <c r="B5" s="10">
        <v>16121.7</v>
      </c>
    </row>
    <row r="6" spans="1:4" ht="31.5" customHeight="1" x14ac:dyDescent="0.25">
      <c r="A6" s="28" t="s">
        <v>5</v>
      </c>
      <c r="B6" s="29">
        <f>B7+B9+B11+B13+B15+B18+B20+B22+B24+B29+B31</f>
        <v>16121.7</v>
      </c>
      <c r="D6" s="22"/>
    </row>
    <row r="7" spans="1:4" ht="45.75" customHeight="1" x14ac:dyDescent="0.25">
      <c r="A7" s="11" t="s">
        <v>34</v>
      </c>
      <c r="B7" s="12">
        <f>SUM(B8)</f>
        <v>1100.8</v>
      </c>
    </row>
    <row r="8" spans="1:4" ht="45.75" customHeight="1" x14ac:dyDescent="0.25">
      <c r="A8" s="26" t="s">
        <v>31</v>
      </c>
      <c r="B8" s="13">
        <v>1100.8</v>
      </c>
    </row>
    <row r="9" spans="1:4" ht="39" customHeight="1" x14ac:dyDescent="0.25">
      <c r="A9" s="27" t="s">
        <v>39</v>
      </c>
      <c r="B9" s="12">
        <f>B10</f>
        <v>24.3</v>
      </c>
    </row>
    <row r="10" spans="1:4" ht="45.75" customHeight="1" x14ac:dyDescent="0.25">
      <c r="A10" s="26" t="s">
        <v>40</v>
      </c>
      <c r="B10" s="13">
        <v>24.3</v>
      </c>
    </row>
    <row r="11" spans="1:4" ht="33" hidden="1" customHeight="1" x14ac:dyDescent="0.25">
      <c r="A11" s="18" t="s">
        <v>35</v>
      </c>
      <c r="B11" s="12">
        <f>SUM(B12)</f>
        <v>0</v>
      </c>
    </row>
    <row r="12" spans="1:4" ht="41.25" hidden="1" customHeight="1" x14ac:dyDescent="0.25">
      <c r="A12" s="25"/>
      <c r="B12" s="13"/>
    </row>
    <row r="13" spans="1:4" ht="36" customHeight="1" x14ac:dyDescent="0.25">
      <c r="A13" s="27" t="s">
        <v>33</v>
      </c>
      <c r="B13" s="12">
        <f>SUM(B14)</f>
        <v>1973.2</v>
      </c>
    </row>
    <row r="14" spans="1:4" ht="56.25" customHeight="1" x14ac:dyDescent="0.25">
      <c r="A14" s="26" t="s">
        <v>31</v>
      </c>
      <c r="B14" s="13">
        <v>1973.2</v>
      </c>
    </row>
    <row r="15" spans="1:4" ht="36.75" customHeight="1" x14ac:dyDescent="0.25">
      <c r="A15" s="11" t="s">
        <v>13</v>
      </c>
      <c r="B15" s="16">
        <f>B16+B17</f>
        <v>2838.5999999999995</v>
      </c>
    </row>
    <row r="16" spans="1:4" ht="49.5" customHeight="1" x14ac:dyDescent="0.25">
      <c r="A16" s="26" t="s">
        <v>31</v>
      </c>
      <c r="B16" s="6">
        <v>4362.8999999999996</v>
      </c>
    </row>
    <row r="17" spans="1:2" ht="35.25" customHeight="1" x14ac:dyDescent="0.25">
      <c r="A17" s="34" t="s">
        <v>43</v>
      </c>
      <c r="B17" s="6">
        <v>-1524.3</v>
      </c>
    </row>
    <row r="18" spans="1:2" ht="33" customHeight="1" x14ac:dyDescent="0.25">
      <c r="A18" s="11" t="s">
        <v>14</v>
      </c>
      <c r="B18" s="16">
        <f>B19</f>
        <v>1025.8</v>
      </c>
    </row>
    <row r="19" spans="1:2" ht="45.75" customHeight="1" x14ac:dyDescent="0.25">
      <c r="A19" s="26" t="s">
        <v>31</v>
      </c>
      <c r="B19" s="6">
        <v>1025.8</v>
      </c>
    </row>
    <row r="20" spans="1:2" ht="45.75" customHeight="1" x14ac:dyDescent="0.25">
      <c r="A20" s="27" t="s">
        <v>41</v>
      </c>
      <c r="B20" s="16">
        <f>B21</f>
        <v>594.5</v>
      </c>
    </row>
    <row r="21" spans="1:2" ht="45.75" customHeight="1" x14ac:dyDescent="0.25">
      <c r="A21" s="26" t="s">
        <v>31</v>
      </c>
      <c r="B21" s="6">
        <v>594.5</v>
      </c>
    </row>
    <row r="22" spans="1:2" ht="38.25" customHeight="1" x14ac:dyDescent="0.25">
      <c r="A22" s="30" t="s">
        <v>32</v>
      </c>
      <c r="B22" s="16">
        <f>SUM(B23)</f>
        <v>2681.3</v>
      </c>
    </row>
    <row r="23" spans="1:2" ht="51" customHeight="1" x14ac:dyDescent="0.25">
      <c r="A23" s="34" t="s">
        <v>31</v>
      </c>
      <c r="B23" s="31">
        <v>2681.3</v>
      </c>
    </row>
    <row r="24" spans="1:2" ht="40.5" customHeight="1" x14ac:dyDescent="0.25">
      <c r="A24" s="27" t="s">
        <v>27</v>
      </c>
      <c r="B24" s="16">
        <f>SUM(B25:B28)</f>
        <v>-2740.3</v>
      </c>
    </row>
    <row r="25" spans="1:2" ht="24.75" customHeight="1" x14ac:dyDescent="0.25">
      <c r="A25" s="26" t="s">
        <v>28</v>
      </c>
      <c r="B25" s="6">
        <v>-7518.3</v>
      </c>
    </row>
    <row r="26" spans="1:2" ht="96" customHeight="1" x14ac:dyDescent="0.25">
      <c r="A26" s="26" t="s">
        <v>36</v>
      </c>
      <c r="B26" s="6">
        <v>4461.7</v>
      </c>
    </row>
    <row r="27" spans="1:2" ht="51" customHeight="1" x14ac:dyDescent="0.25">
      <c r="A27" s="26" t="s">
        <v>37</v>
      </c>
      <c r="B27" s="6">
        <v>225.9</v>
      </c>
    </row>
    <row r="28" spans="1:2" ht="51" customHeight="1" x14ac:dyDescent="0.25">
      <c r="A28" s="26" t="s">
        <v>42</v>
      </c>
      <c r="B28" s="6">
        <v>90.4</v>
      </c>
    </row>
    <row r="29" spans="1:2" ht="35.25" customHeight="1" x14ac:dyDescent="0.25">
      <c r="A29" s="15" t="s">
        <v>9</v>
      </c>
      <c r="B29" s="16">
        <f>B30</f>
        <v>4383.2</v>
      </c>
    </row>
    <row r="30" spans="1:2" ht="56.25" customHeight="1" x14ac:dyDescent="0.25">
      <c r="A30" s="34" t="s">
        <v>31</v>
      </c>
      <c r="B30" s="6">
        <v>4383.2</v>
      </c>
    </row>
    <row r="31" spans="1:2" ht="29.25" customHeight="1" x14ac:dyDescent="0.25">
      <c r="A31" s="11" t="s">
        <v>1</v>
      </c>
      <c r="B31" s="16">
        <f>SUM(B32+B33)</f>
        <v>4240.3</v>
      </c>
    </row>
    <row r="32" spans="1:2" ht="29.25" customHeight="1" x14ac:dyDescent="0.25">
      <c r="A32" s="14" t="s">
        <v>38</v>
      </c>
      <c r="B32" s="13">
        <v>1400</v>
      </c>
    </row>
    <row r="33" spans="1:2" ht="48.75" customHeight="1" x14ac:dyDescent="0.25">
      <c r="A33" s="26" t="s">
        <v>45</v>
      </c>
      <c r="B33" s="13">
        <v>2840.3</v>
      </c>
    </row>
    <row r="35" spans="1:2" x14ac:dyDescent="0.25">
      <c r="A35" s="32" t="s">
        <v>16</v>
      </c>
      <c r="B35" s="32" t="s">
        <v>17</v>
      </c>
    </row>
  </sheetData>
  <mergeCells count="3">
    <mergeCell ref="A1:B1"/>
    <mergeCell ref="A3:B3"/>
    <mergeCell ref="A2:B2"/>
  </mergeCells>
  <pageMargins left="0.98425196850393704" right="0" top="0.59055118110236227"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zoomScale="110" zoomScaleNormal="110" workbookViewId="0">
      <selection activeCell="A11" sqref="A11"/>
    </sheetView>
  </sheetViews>
  <sheetFormatPr defaultColWidth="9.140625" defaultRowHeight="15.75" x14ac:dyDescent="0.25"/>
  <cols>
    <col min="1" max="1" width="85.5703125" style="1" customWidth="1"/>
    <col min="2" max="2" width="19.7109375" style="1" customWidth="1"/>
    <col min="3" max="4" width="9.140625" style="1"/>
    <col min="5" max="5" width="9.5703125" style="1" bestFit="1" customWidth="1"/>
    <col min="6" max="16384" width="9.140625" style="1"/>
  </cols>
  <sheetData>
    <row r="1" spans="1:2" x14ac:dyDescent="0.25">
      <c r="A1" s="38" t="s">
        <v>2</v>
      </c>
      <c r="B1" s="38"/>
    </row>
    <row r="2" spans="1:2" x14ac:dyDescent="0.25">
      <c r="A2" s="38" t="s">
        <v>0</v>
      </c>
      <c r="B2" s="39"/>
    </row>
    <row r="3" spans="1:2" ht="24" customHeight="1" x14ac:dyDescent="0.25">
      <c r="A3" s="40"/>
      <c r="B3" s="40"/>
    </row>
    <row r="4" spans="1:2" ht="30.75" customHeight="1" x14ac:dyDescent="0.25">
      <c r="A4" s="7" t="s">
        <v>3</v>
      </c>
      <c r="B4" s="8" t="s">
        <v>4</v>
      </c>
    </row>
    <row r="5" spans="1:2" ht="36.75" customHeight="1" x14ac:dyDescent="0.25">
      <c r="A5" s="9" t="s">
        <v>22</v>
      </c>
      <c r="B5" s="10">
        <v>25700</v>
      </c>
    </row>
    <row r="6" spans="1:2" ht="36.75" customHeight="1" x14ac:dyDescent="0.25">
      <c r="A6" s="9" t="s">
        <v>26</v>
      </c>
      <c r="B6" s="10">
        <f>10778.9+130.4</f>
        <v>10909.3</v>
      </c>
    </row>
    <row r="7" spans="1:2" ht="31.5" customHeight="1" x14ac:dyDescent="0.25">
      <c r="A7" s="3" t="s">
        <v>5</v>
      </c>
      <c r="B7" s="4">
        <f>B8+B15+B17+B20+B23+B25+B27+B12</f>
        <v>36478.9</v>
      </c>
    </row>
    <row r="8" spans="1:2" ht="45.75" customHeight="1" x14ac:dyDescent="0.25">
      <c r="A8" s="11" t="s">
        <v>6</v>
      </c>
      <c r="B8" s="12">
        <f>SUM(B9:B11)</f>
        <v>2500</v>
      </c>
    </row>
    <row r="9" spans="1:2" ht="45.75" customHeight="1" x14ac:dyDescent="0.25">
      <c r="A9" s="9" t="s">
        <v>7</v>
      </c>
      <c r="B9" s="13">
        <v>500</v>
      </c>
    </row>
    <row r="10" spans="1:2" ht="25.5" customHeight="1" x14ac:dyDescent="0.25">
      <c r="A10" s="9" t="s">
        <v>25</v>
      </c>
      <c r="B10" s="13">
        <v>1000</v>
      </c>
    </row>
    <row r="11" spans="1:2" ht="66.75" customHeight="1" x14ac:dyDescent="0.25">
      <c r="A11" s="25" t="s">
        <v>15</v>
      </c>
      <c r="B11" s="13">
        <v>1000</v>
      </c>
    </row>
    <row r="12" spans="1:2" ht="36" customHeight="1" x14ac:dyDescent="0.25">
      <c r="A12" s="11" t="s">
        <v>27</v>
      </c>
      <c r="B12" s="12">
        <v>10778.9</v>
      </c>
    </row>
    <row r="13" spans="1:2" ht="31.5" customHeight="1" x14ac:dyDescent="0.25">
      <c r="A13" s="26" t="s">
        <v>28</v>
      </c>
      <c r="B13" s="13">
        <v>7518.3</v>
      </c>
    </row>
    <row r="14" spans="1:2" ht="32.25" customHeight="1" x14ac:dyDescent="0.25">
      <c r="A14" s="26" t="s">
        <v>29</v>
      </c>
      <c r="B14" s="13">
        <v>3260.6</v>
      </c>
    </row>
    <row r="15" spans="1:2" ht="33" customHeight="1" x14ac:dyDescent="0.25">
      <c r="A15" s="11" t="s">
        <v>12</v>
      </c>
      <c r="B15" s="12">
        <f>B16</f>
        <v>1169.5999999999999</v>
      </c>
    </row>
    <row r="16" spans="1:2" ht="45.75" customHeight="1" x14ac:dyDescent="0.25">
      <c r="A16" s="20" t="s">
        <v>24</v>
      </c>
      <c r="B16" s="21">
        <v>1169.5999999999999</v>
      </c>
    </row>
    <row r="17" spans="1:5" ht="36.75" customHeight="1" x14ac:dyDescent="0.25">
      <c r="A17" s="11" t="s">
        <v>13</v>
      </c>
      <c r="B17" s="16">
        <f>SUM(B18+B19)</f>
        <v>1233</v>
      </c>
    </row>
    <row r="18" spans="1:5" ht="33.75" customHeight="1" x14ac:dyDescent="0.25">
      <c r="A18" s="24" t="s">
        <v>18</v>
      </c>
      <c r="B18" s="6">
        <v>300</v>
      </c>
    </row>
    <row r="19" spans="1:5" ht="29.25" customHeight="1" x14ac:dyDescent="0.25">
      <c r="A19" s="9" t="s">
        <v>19</v>
      </c>
      <c r="B19" s="6">
        <v>933</v>
      </c>
    </row>
    <row r="20" spans="1:5" ht="33" customHeight="1" x14ac:dyDescent="0.25">
      <c r="A20" s="11" t="s">
        <v>14</v>
      </c>
      <c r="B20" s="16">
        <f>SUM(B21+B22)</f>
        <v>1600</v>
      </c>
    </row>
    <row r="21" spans="1:5" ht="29.25" customHeight="1" x14ac:dyDescent="0.25">
      <c r="A21" s="19" t="s">
        <v>20</v>
      </c>
      <c r="B21" s="6">
        <v>1300</v>
      </c>
    </row>
    <row r="22" spans="1:5" ht="29.25" customHeight="1" x14ac:dyDescent="0.25">
      <c r="A22" s="19" t="s">
        <v>21</v>
      </c>
      <c r="B22" s="6">
        <v>300</v>
      </c>
    </row>
    <row r="23" spans="1:5" s="17" customFormat="1" ht="35.25" customHeight="1" x14ac:dyDescent="0.25">
      <c r="A23" s="15" t="s">
        <v>9</v>
      </c>
      <c r="B23" s="16">
        <f>B24</f>
        <v>360</v>
      </c>
    </row>
    <row r="24" spans="1:5" s="17" customFormat="1" ht="56.25" customHeight="1" x14ac:dyDescent="0.25">
      <c r="A24" s="9" t="s">
        <v>23</v>
      </c>
      <c r="B24" s="6">
        <v>360</v>
      </c>
    </row>
    <row r="25" spans="1:5" s="17" customFormat="1" ht="41.25" customHeight="1" x14ac:dyDescent="0.25">
      <c r="A25" s="18" t="s">
        <v>10</v>
      </c>
      <c r="B25" s="16">
        <f>B26</f>
        <v>15000</v>
      </c>
    </row>
    <row r="26" spans="1:5" s="17" customFormat="1" ht="28.5" customHeight="1" x14ac:dyDescent="0.25">
      <c r="A26" s="9" t="s">
        <v>11</v>
      </c>
      <c r="B26" s="6">
        <v>15000</v>
      </c>
      <c r="E26" s="22"/>
    </row>
    <row r="27" spans="1:5" ht="29.25" customHeight="1" x14ac:dyDescent="0.25">
      <c r="A27" s="5" t="s">
        <v>1</v>
      </c>
      <c r="B27" s="2">
        <f>SUM(B28)</f>
        <v>3837.4</v>
      </c>
    </row>
    <row r="28" spans="1:5" ht="29.25" customHeight="1" x14ac:dyDescent="0.25">
      <c r="A28" s="14" t="s">
        <v>8</v>
      </c>
      <c r="B28" s="13">
        <v>3837.4</v>
      </c>
    </row>
    <row r="31" spans="1:5" x14ac:dyDescent="0.25">
      <c r="A31" s="23" t="s">
        <v>16</v>
      </c>
      <c r="B31" s="23" t="s">
        <v>17</v>
      </c>
    </row>
  </sheetData>
  <mergeCells count="3">
    <mergeCell ref="A1:B1"/>
    <mergeCell ref="A2:B2"/>
    <mergeCell ref="A3:B3"/>
  </mergeCells>
  <pageMargins left="0.98425196850393704" right="0" top="0.59055118110236227"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2022-05-16T10:52:07Z</dcterms:modified>
</cp:coreProperties>
</file>