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пр6" sheetId="1" r:id="rId1"/>
  </sheets>
  <definedNames>
    <definedName name="_xlnm.Print_Area" localSheetId="0">пр6!$A$1:$C$63</definedName>
  </definedNames>
  <calcPr calcId="162913" iterate="1"/>
</workbook>
</file>

<file path=xl/calcChain.xml><?xml version="1.0" encoding="utf-8"?>
<calcChain xmlns="http://schemas.openxmlformats.org/spreadsheetml/2006/main">
  <c r="C60" i="1" l="1"/>
  <c r="C53" i="1"/>
  <c r="C19" i="1" l="1"/>
  <c r="C61" i="1" l="1"/>
  <c r="C59" i="1"/>
  <c r="C56" i="1"/>
  <c r="C55" i="1" s="1"/>
  <c r="C49" i="1"/>
  <c r="C41" i="1"/>
  <c r="C38" i="1"/>
  <c r="C36" i="1"/>
  <c r="C32" i="1"/>
  <c r="C29" i="1"/>
  <c r="C25" i="1"/>
  <c r="C23" i="1"/>
  <c r="C20" i="1"/>
  <c r="C15" i="1"/>
  <c r="C14" i="1"/>
  <c r="C12" i="1" s="1"/>
  <c r="C22" i="1" l="1"/>
  <c r="C40" i="1"/>
  <c r="C48" i="1"/>
  <c r="C58" i="1"/>
  <c r="C54" i="1" s="1"/>
  <c r="C35" i="1"/>
  <c r="C28" i="1"/>
  <c r="C31" i="1"/>
  <c r="C34" i="1" l="1"/>
  <c r="C27" i="1" l="1"/>
  <c r="C52" i="1" l="1"/>
  <c r="C18" i="1" l="1"/>
  <c r="C51" i="1"/>
  <c r="C17" i="1" l="1"/>
  <c r="C47" i="1"/>
  <c r="C46" i="1" s="1"/>
  <c r="C11" i="1" s="1"/>
  <c r="C63" i="1" l="1"/>
</calcChain>
</file>

<file path=xl/sharedStrings.xml><?xml version="1.0" encoding="utf-8"?>
<sst xmlns="http://schemas.openxmlformats.org/spreadsheetml/2006/main" count="116" uniqueCount="115">
  <si>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</si>
  <si>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</si>
  <si>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</si>
  <si>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</si>
  <si>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3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</si>
  <si>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</si>
  <si>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</si>
  <si>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</si>
  <si>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</si>
  <si>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</si>
  <si>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</si>
  <si>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</si>
  <si>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</si>
  <si>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</si>
  <si>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</si>
  <si>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</si>
  <si>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</si>
  <si>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</si>
  <si>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</si>
  <si>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</si>
  <si>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</si>
  <si>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</si>
  <si>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</si>
  <si>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</si>
  <si>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</si>
  <si>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</si>
  <si>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</si>
  <si>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</si>
  <si>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</si>
  <si>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</si>
  <si>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</si>
  <si>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</si>
  <si>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</si>
  <si>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</si>
  <si>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</si>
  <si>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</si>
  <si>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</si>
  <si>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</si>
  <si>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</si>
  <si>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</si>
  <si>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</si>
  <si>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</si>
  <si>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</si>
  <si>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</si>
  <si>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</si>
  <si>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</si>
  <si>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</si>
  <si>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</si>
  <si>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</si>
  <si>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</si>
  <si>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</si>
  <si>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</si>
  <si>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</si>
  <si>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</si>
  <si>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</si>
  <si>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</si>
  <si>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</si>
  <si>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</si>
  <si>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</si>
  <si>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</si>
  <si>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</si>
  <si>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</si>
  <si>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</si>
  <si>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</si>
  <si>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</si>
  <si>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</si>
  <si>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</si>
  <si>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</si>
  <si>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</si>
  <si>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</si>
  <si>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</si>
  <si>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</si>
  <si>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</si>
  <si>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</si>
  <si>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</si>
  <si>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</si>
  <si>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</si>
  <si>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</si>
  <si>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</si>
  <si>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</si>
  <si>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</si>
  <si>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</si>
  <si>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</si>
  <si>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</si>
  <si>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</si>
  <si>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</si>
  <si>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</si>
  <si>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</si>
  <si>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</si>
  <si>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</si>
  <si>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</si>
  <si>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</si>
  <si>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</si>
  <si>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</si>
  <si>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</si>
  <si>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</si>
  <si>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</si>
  <si>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</si>
  <si>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</si>
  <si>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</si>
  <si>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</si>
  <si>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</si>
  <si>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</si>
  <si>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</si>
  <si>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</si>
  <si>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</si>
  <si>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</si>
  <si>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</si>
  <si>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</si>
  <si>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</si>
  <si>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</si>
  <si>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Сумма на 2025 год  (тыс.рублей)</t>
  </si>
  <si>
    <t>Источники внутреннего финансирования дефицита бюджета городского округа Мегион Ханты-Мансийского автономного округа – Югры на 2025 год</t>
  </si>
  <si>
    <t>от___________№___</t>
  </si>
  <si>
    <t>Приложение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</si>
</sst>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justify"/>
    </xf>
    <xf numFmtId="0" fontId="7" fillId="0" borderId="0" xfId="1" applyFont="1" applyFill="1" applyBorder="1" applyAlignment="1" applyProtection="1">
      <alignment horizontal="left"/>
      <protection hidden="1"/>
    </xf>
    <xf numFmtId="0" fontId="6" fillId="0" borderId="0" xfId="0" applyFont="1" applyFill="1"/>
    <xf numFmtId="164" fontId="4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2" borderId="0" xfId="0" applyNumberFormat="1" applyFont="1" applyFill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tabSelected="1" view="pageBreakPreview" zoomScale="80" zoomScaleNormal="80" zoomScaleSheetLayoutView="80" workbookViewId="0">
      <selection activeCell="A21" sqref="A21"/>
    </sheetView>
  </sheetViews>
  <sheetFormatPr defaultRowHeight="13.8" x14ac:dyDescent="0.25"/>
  <cols>
    <col min="1" max="1" width="64.44140625" style="2" customWidth="1"/>
    <col min="2" max="2" width="29.6640625" style="2" customWidth="1"/>
    <col min="3" max="3" width="21.5546875" style="18" customWidth="1"/>
    <col min="4" max="4" width="12.6640625" style="2" customWidth="1"/>
    <col min="5" max="8" width="9.109375" style="2" customWidth="1"/>
    <col min="9" max="232" width="9.109375" style="2"/>
    <col min="233" max="233" width="67" style="2" customWidth="1"/>
    <col min="234" max="234" width="29.6640625" style="2" customWidth="1"/>
    <col min="235" max="235" width="20.6640625" style="2" customWidth="1"/>
    <col min="236" max="237" width="0" style="2" hidden="1" customWidth="1"/>
    <col min="238" max="488" width="9.109375" style="2"/>
    <col min="489" max="489" width="67" style="2" customWidth="1"/>
    <col min="490" max="490" width="29.6640625" style="2" customWidth="1"/>
    <col min="491" max="491" width="20.6640625" style="2" customWidth="1"/>
    <col min="492" max="493" width="0" style="2" hidden="1" customWidth="1"/>
    <col min="494" max="744" width="9.109375" style="2"/>
    <col min="745" max="745" width="67" style="2" customWidth="1"/>
    <col min="746" max="746" width="29.6640625" style="2" customWidth="1"/>
    <col min="747" max="747" width="20.6640625" style="2" customWidth="1"/>
    <col min="748" max="749" width="0" style="2" hidden="1" customWidth="1"/>
    <col min="750" max="1000" width="9.109375" style="2"/>
    <col min="1001" max="1001" width="67" style="2" customWidth="1"/>
    <col min="1002" max="1002" width="29.6640625" style="2" customWidth="1"/>
    <col min="1003" max="1003" width="20.6640625" style="2" customWidth="1"/>
    <col min="1004" max="1005" width="0" style="2" hidden="1" customWidth="1"/>
    <col min="1006" max="1256" width="9.109375" style="2"/>
    <col min="1257" max="1257" width="67" style="2" customWidth="1"/>
    <col min="1258" max="1258" width="29.6640625" style="2" customWidth="1"/>
    <col min="1259" max="1259" width="20.6640625" style="2" customWidth="1"/>
    <col min="1260" max="1261" width="0" style="2" hidden="1" customWidth="1"/>
    <col min="1262" max="1512" width="9.109375" style="2"/>
    <col min="1513" max="1513" width="67" style="2" customWidth="1"/>
    <col min="1514" max="1514" width="29.6640625" style="2" customWidth="1"/>
    <col min="1515" max="1515" width="20.6640625" style="2" customWidth="1"/>
    <col min="1516" max="1517" width="0" style="2" hidden="1" customWidth="1"/>
    <col min="1518" max="1768" width="9.109375" style="2"/>
    <col min="1769" max="1769" width="67" style="2" customWidth="1"/>
    <col min="1770" max="1770" width="29.6640625" style="2" customWidth="1"/>
    <col min="1771" max="1771" width="20.6640625" style="2" customWidth="1"/>
    <col min="1772" max="1773" width="0" style="2" hidden="1" customWidth="1"/>
    <col min="1774" max="2024" width="9.109375" style="2"/>
    <col min="2025" max="2025" width="67" style="2" customWidth="1"/>
    <col min="2026" max="2026" width="29.6640625" style="2" customWidth="1"/>
    <col min="2027" max="2027" width="20.6640625" style="2" customWidth="1"/>
    <col min="2028" max="2029" width="0" style="2" hidden="1" customWidth="1"/>
    <col min="2030" max="2280" width="9.109375" style="2"/>
    <col min="2281" max="2281" width="67" style="2" customWidth="1"/>
    <col min="2282" max="2282" width="29.6640625" style="2" customWidth="1"/>
    <col min="2283" max="2283" width="20.6640625" style="2" customWidth="1"/>
    <col min="2284" max="2285" width="0" style="2" hidden="1" customWidth="1"/>
    <col min="2286" max="2536" width="9.109375" style="2"/>
    <col min="2537" max="2537" width="67" style="2" customWidth="1"/>
    <col min="2538" max="2538" width="29.6640625" style="2" customWidth="1"/>
    <col min="2539" max="2539" width="20.6640625" style="2" customWidth="1"/>
    <col min="2540" max="2541" width="0" style="2" hidden="1" customWidth="1"/>
    <col min="2542" max="2792" width="9.109375" style="2"/>
    <col min="2793" max="2793" width="67" style="2" customWidth="1"/>
    <col min="2794" max="2794" width="29.6640625" style="2" customWidth="1"/>
    <col min="2795" max="2795" width="20.6640625" style="2" customWidth="1"/>
    <col min="2796" max="2797" width="0" style="2" hidden="1" customWidth="1"/>
    <col min="2798" max="3048" width="9.109375" style="2"/>
    <col min="3049" max="3049" width="67" style="2" customWidth="1"/>
    <col min="3050" max="3050" width="29.6640625" style="2" customWidth="1"/>
    <col min="3051" max="3051" width="20.6640625" style="2" customWidth="1"/>
    <col min="3052" max="3053" width="0" style="2" hidden="1" customWidth="1"/>
    <col min="3054" max="3304" width="9.109375" style="2"/>
    <col min="3305" max="3305" width="67" style="2" customWidth="1"/>
    <col min="3306" max="3306" width="29.6640625" style="2" customWidth="1"/>
    <col min="3307" max="3307" width="20.6640625" style="2" customWidth="1"/>
    <col min="3308" max="3309" width="0" style="2" hidden="1" customWidth="1"/>
    <col min="3310" max="3560" width="9.109375" style="2"/>
    <col min="3561" max="3561" width="67" style="2" customWidth="1"/>
    <col min="3562" max="3562" width="29.6640625" style="2" customWidth="1"/>
    <col min="3563" max="3563" width="20.6640625" style="2" customWidth="1"/>
    <col min="3564" max="3565" width="0" style="2" hidden="1" customWidth="1"/>
    <col min="3566" max="3816" width="9.109375" style="2"/>
    <col min="3817" max="3817" width="67" style="2" customWidth="1"/>
    <col min="3818" max="3818" width="29.6640625" style="2" customWidth="1"/>
    <col min="3819" max="3819" width="20.6640625" style="2" customWidth="1"/>
    <col min="3820" max="3821" width="0" style="2" hidden="1" customWidth="1"/>
    <col min="3822" max="4072" width="9.109375" style="2"/>
    <col min="4073" max="4073" width="67" style="2" customWidth="1"/>
    <col min="4074" max="4074" width="29.6640625" style="2" customWidth="1"/>
    <col min="4075" max="4075" width="20.6640625" style="2" customWidth="1"/>
    <col min="4076" max="4077" width="0" style="2" hidden="1" customWidth="1"/>
    <col min="4078" max="4328" width="9.109375" style="2"/>
    <col min="4329" max="4329" width="67" style="2" customWidth="1"/>
    <col min="4330" max="4330" width="29.6640625" style="2" customWidth="1"/>
    <col min="4331" max="4331" width="20.6640625" style="2" customWidth="1"/>
    <col min="4332" max="4333" width="0" style="2" hidden="1" customWidth="1"/>
    <col min="4334" max="4584" width="9.109375" style="2"/>
    <col min="4585" max="4585" width="67" style="2" customWidth="1"/>
    <col min="4586" max="4586" width="29.6640625" style="2" customWidth="1"/>
    <col min="4587" max="4587" width="20.6640625" style="2" customWidth="1"/>
    <col min="4588" max="4589" width="0" style="2" hidden="1" customWidth="1"/>
    <col min="4590" max="4840" width="9.109375" style="2"/>
    <col min="4841" max="4841" width="67" style="2" customWidth="1"/>
    <col min="4842" max="4842" width="29.6640625" style="2" customWidth="1"/>
    <col min="4843" max="4843" width="20.6640625" style="2" customWidth="1"/>
    <col min="4844" max="4845" width="0" style="2" hidden="1" customWidth="1"/>
    <col min="4846" max="5096" width="9.109375" style="2"/>
    <col min="5097" max="5097" width="67" style="2" customWidth="1"/>
    <col min="5098" max="5098" width="29.6640625" style="2" customWidth="1"/>
    <col min="5099" max="5099" width="20.6640625" style="2" customWidth="1"/>
    <col min="5100" max="5101" width="0" style="2" hidden="1" customWidth="1"/>
    <col min="5102" max="5352" width="9.109375" style="2"/>
    <col min="5353" max="5353" width="67" style="2" customWidth="1"/>
    <col min="5354" max="5354" width="29.6640625" style="2" customWidth="1"/>
    <col min="5355" max="5355" width="20.6640625" style="2" customWidth="1"/>
    <col min="5356" max="5357" width="0" style="2" hidden="1" customWidth="1"/>
    <col min="5358" max="5608" width="9.109375" style="2"/>
    <col min="5609" max="5609" width="67" style="2" customWidth="1"/>
    <col min="5610" max="5610" width="29.6640625" style="2" customWidth="1"/>
    <col min="5611" max="5611" width="20.6640625" style="2" customWidth="1"/>
    <col min="5612" max="5613" width="0" style="2" hidden="1" customWidth="1"/>
    <col min="5614" max="5864" width="9.109375" style="2"/>
    <col min="5865" max="5865" width="67" style="2" customWidth="1"/>
    <col min="5866" max="5866" width="29.6640625" style="2" customWidth="1"/>
    <col min="5867" max="5867" width="20.6640625" style="2" customWidth="1"/>
    <col min="5868" max="5869" width="0" style="2" hidden="1" customWidth="1"/>
    <col min="5870" max="6120" width="9.109375" style="2"/>
    <col min="6121" max="6121" width="67" style="2" customWidth="1"/>
    <col min="6122" max="6122" width="29.6640625" style="2" customWidth="1"/>
    <col min="6123" max="6123" width="20.6640625" style="2" customWidth="1"/>
    <col min="6124" max="6125" width="0" style="2" hidden="1" customWidth="1"/>
    <col min="6126" max="6376" width="9.109375" style="2"/>
    <col min="6377" max="6377" width="67" style="2" customWidth="1"/>
    <col min="6378" max="6378" width="29.6640625" style="2" customWidth="1"/>
    <col min="6379" max="6379" width="20.6640625" style="2" customWidth="1"/>
    <col min="6380" max="6381" width="0" style="2" hidden="1" customWidth="1"/>
    <col min="6382" max="6632" width="9.109375" style="2"/>
    <col min="6633" max="6633" width="67" style="2" customWidth="1"/>
    <col min="6634" max="6634" width="29.6640625" style="2" customWidth="1"/>
    <col min="6635" max="6635" width="20.6640625" style="2" customWidth="1"/>
    <col min="6636" max="6637" width="0" style="2" hidden="1" customWidth="1"/>
    <col min="6638" max="6888" width="9.109375" style="2"/>
    <col min="6889" max="6889" width="67" style="2" customWidth="1"/>
    <col min="6890" max="6890" width="29.6640625" style="2" customWidth="1"/>
    <col min="6891" max="6891" width="20.6640625" style="2" customWidth="1"/>
    <col min="6892" max="6893" width="0" style="2" hidden="1" customWidth="1"/>
    <col min="6894" max="7144" width="9.109375" style="2"/>
    <col min="7145" max="7145" width="67" style="2" customWidth="1"/>
    <col min="7146" max="7146" width="29.6640625" style="2" customWidth="1"/>
    <col min="7147" max="7147" width="20.6640625" style="2" customWidth="1"/>
    <col min="7148" max="7149" width="0" style="2" hidden="1" customWidth="1"/>
    <col min="7150" max="7400" width="9.109375" style="2"/>
    <col min="7401" max="7401" width="67" style="2" customWidth="1"/>
    <col min="7402" max="7402" width="29.6640625" style="2" customWidth="1"/>
    <col min="7403" max="7403" width="20.6640625" style="2" customWidth="1"/>
    <col min="7404" max="7405" width="0" style="2" hidden="1" customWidth="1"/>
    <col min="7406" max="7656" width="9.109375" style="2"/>
    <col min="7657" max="7657" width="67" style="2" customWidth="1"/>
    <col min="7658" max="7658" width="29.6640625" style="2" customWidth="1"/>
    <col min="7659" max="7659" width="20.6640625" style="2" customWidth="1"/>
    <col min="7660" max="7661" width="0" style="2" hidden="1" customWidth="1"/>
    <col min="7662" max="7912" width="9.109375" style="2"/>
    <col min="7913" max="7913" width="67" style="2" customWidth="1"/>
    <col min="7914" max="7914" width="29.6640625" style="2" customWidth="1"/>
    <col min="7915" max="7915" width="20.6640625" style="2" customWidth="1"/>
    <col min="7916" max="7917" width="0" style="2" hidden="1" customWidth="1"/>
    <col min="7918" max="8168" width="9.109375" style="2"/>
    <col min="8169" max="8169" width="67" style="2" customWidth="1"/>
    <col min="8170" max="8170" width="29.6640625" style="2" customWidth="1"/>
    <col min="8171" max="8171" width="20.6640625" style="2" customWidth="1"/>
    <col min="8172" max="8173" width="0" style="2" hidden="1" customWidth="1"/>
    <col min="8174" max="8424" width="9.109375" style="2"/>
    <col min="8425" max="8425" width="67" style="2" customWidth="1"/>
    <col min="8426" max="8426" width="29.6640625" style="2" customWidth="1"/>
    <col min="8427" max="8427" width="20.6640625" style="2" customWidth="1"/>
    <col min="8428" max="8429" width="0" style="2" hidden="1" customWidth="1"/>
    <col min="8430" max="8680" width="9.109375" style="2"/>
    <col min="8681" max="8681" width="67" style="2" customWidth="1"/>
    <col min="8682" max="8682" width="29.6640625" style="2" customWidth="1"/>
    <col min="8683" max="8683" width="20.6640625" style="2" customWidth="1"/>
    <col min="8684" max="8685" width="0" style="2" hidden="1" customWidth="1"/>
    <col min="8686" max="8936" width="9.109375" style="2"/>
    <col min="8937" max="8937" width="67" style="2" customWidth="1"/>
    <col min="8938" max="8938" width="29.6640625" style="2" customWidth="1"/>
    <col min="8939" max="8939" width="20.6640625" style="2" customWidth="1"/>
    <col min="8940" max="8941" width="0" style="2" hidden="1" customWidth="1"/>
    <col min="8942" max="9192" width="9.109375" style="2"/>
    <col min="9193" max="9193" width="67" style="2" customWidth="1"/>
    <col min="9194" max="9194" width="29.6640625" style="2" customWidth="1"/>
    <col min="9195" max="9195" width="20.6640625" style="2" customWidth="1"/>
    <col min="9196" max="9197" width="0" style="2" hidden="1" customWidth="1"/>
    <col min="9198" max="9448" width="9.109375" style="2"/>
    <col min="9449" max="9449" width="67" style="2" customWidth="1"/>
    <col min="9450" max="9450" width="29.6640625" style="2" customWidth="1"/>
    <col min="9451" max="9451" width="20.6640625" style="2" customWidth="1"/>
    <col min="9452" max="9453" width="0" style="2" hidden="1" customWidth="1"/>
    <col min="9454" max="9704" width="9.109375" style="2"/>
    <col min="9705" max="9705" width="67" style="2" customWidth="1"/>
    <col min="9706" max="9706" width="29.6640625" style="2" customWidth="1"/>
    <col min="9707" max="9707" width="20.6640625" style="2" customWidth="1"/>
    <col min="9708" max="9709" width="0" style="2" hidden="1" customWidth="1"/>
    <col min="9710" max="9960" width="9.109375" style="2"/>
    <col min="9961" max="9961" width="67" style="2" customWidth="1"/>
    <col min="9962" max="9962" width="29.6640625" style="2" customWidth="1"/>
    <col min="9963" max="9963" width="20.6640625" style="2" customWidth="1"/>
    <col min="9964" max="9965" width="0" style="2" hidden="1" customWidth="1"/>
    <col min="9966" max="10216" width="9.109375" style="2"/>
    <col min="10217" max="10217" width="67" style="2" customWidth="1"/>
    <col min="10218" max="10218" width="29.6640625" style="2" customWidth="1"/>
    <col min="10219" max="10219" width="20.6640625" style="2" customWidth="1"/>
    <col min="10220" max="10221" width="0" style="2" hidden="1" customWidth="1"/>
    <col min="10222" max="10472" width="9.109375" style="2"/>
    <col min="10473" max="10473" width="67" style="2" customWidth="1"/>
    <col min="10474" max="10474" width="29.6640625" style="2" customWidth="1"/>
    <col min="10475" max="10475" width="20.6640625" style="2" customWidth="1"/>
    <col min="10476" max="10477" width="0" style="2" hidden="1" customWidth="1"/>
    <col min="10478" max="10728" width="9.109375" style="2"/>
    <col min="10729" max="10729" width="67" style="2" customWidth="1"/>
    <col min="10730" max="10730" width="29.6640625" style="2" customWidth="1"/>
    <col min="10731" max="10731" width="20.6640625" style="2" customWidth="1"/>
    <col min="10732" max="10733" width="0" style="2" hidden="1" customWidth="1"/>
    <col min="10734" max="10984" width="9.109375" style="2"/>
    <col min="10985" max="10985" width="67" style="2" customWidth="1"/>
    <col min="10986" max="10986" width="29.6640625" style="2" customWidth="1"/>
    <col min="10987" max="10987" width="20.6640625" style="2" customWidth="1"/>
    <col min="10988" max="10989" width="0" style="2" hidden="1" customWidth="1"/>
    <col min="10990" max="11240" width="9.109375" style="2"/>
    <col min="11241" max="11241" width="67" style="2" customWidth="1"/>
    <col min="11242" max="11242" width="29.6640625" style="2" customWidth="1"/>
    <col min="11243" max="11243" width="20.6640625" style="2" customWidth="1"/>
    <col min="11244" max="11245" width="0" style="2" hidden="1" customWidth="1"/>
    <col min="11246" max="11496" width="9.109375" style="2"/>
    <col min="11497" max="11497" width="67" style="2" customWidth="1"/>
    <col min="11498" max="11498" width="29.6640625" style="2" customWidth="1"/>
    <col min="11499" max="11499" width="20.6640625" style="2" customWidth="1"/>
    <col min="11500" max="11501" width="0" style="2" hidden="1" customWidth="1"/>
    <col min="11502" max="11752" width="9.109375" style="2"/>
    <col min="11753" max="11753" width="67" style="2" customWidth="1"/>
    <col min="11754" max="11754" width="29.6640625" style="2" customWidth="1"/>
    <col min="11755" max="11755" width="20.6640625" style="2" customWidth="1"/>
    <col min="11756" max="11757" width="0" style="2" hidden="1" customWidth="1"/>
    <col min="11758" max="12008" width="9.109375" style="2"/>
    <col min="12009" max="12009" width="67" style="2" customWidth="1"/>
    <col min="12010" max="12010" width="29.6640625" style="2" customWidth="1"/>
    <col min="12011" max="12011" width="20.6640625" style="2" customWidth="1"/>
    <col min="12012" max="12013" width="0" style="2" hidden="1" customWidth="1"/>
    <col min="12014" max="12264" width="9.109375" style="2"/>
    <col min="12265" max="12265" width="67" style="2" customWidth="1"/>
    <col min="12266" max="12266" width="29.6640625" style="2" customWidth="1"/>
    <col min="12267" max="12267" width="20.6640625" style="2" customWidth="1"/>
    <col min="12268" max="12269" width="0" style="2" hidden="1" customWidth="1"/>
    <col min="12270" max="12520" width="9.109375" style="2"/>
    <col min="12521" max="12521" width="67" style="2" customWidth="1"/>
    <col min="12522" max="12522" width="29.6640625" style="2" customWidth="1"/>
    <col min="12523" max="12523" width="20.6640625" style="2" customWidth="1"/>
    <col min="12524" max="12525" width="0" style="2" hidden="1" customWidth="1"/>
    <col min="12526" max="12776" width="9.109375" style="2"/>
    <col min="12777" max="12777" width="67" style="2" customWidth="1"/>
    <col min="12778" max="12778" width="29.6640625" style="2" customWidth="1"/>
    <col min="12779" max="12779" width="20.6640625" style="2" customWidth="1"/>
    <col min="12780" max="12781" width="0" style="2" hidden="1" customWidth="1"/>
    <col min="12782" max="13032" width="9.109375" style="2"/>
    <col min="13033" max="13033" width="67" style="2" customWidth="1"/>
    <col min="13034" max="13034" width="29.6640625" style="2" customWidth="1"/>
    <col min="13035" max="13035" width="20.6640625" style="2" customWidth="1"/>
    <col min="13036" max="13037" width="0" style="2" hidden="1" customWidth="1"/>
    <col min="13038" max="13288" width="9.109375" style="2"/>
    <col min="13289" max="13289" width="67" style="2" customWidth="1"/>
    <col min="13290" max="13290" width="29.6640625" style="2" customWidth="1"/>
    <col min="13291" max="13291" width="20.6640625" style="2" customWidth="1"/>
    <col min="13292" max="13293" width="0" style="2" hidden="1" customWidth="1"/>
    <col min="13294" max="13544" width="9.109375" style="2"/>
    <col min="13545" max="13545" width="67" style="2" customWidth="1"/>
    <col min="13546" max="13546" width="29.6640625" style="2" customWidth="1"/>
    <col min="13547" max="13547" width="20.6640625" style="2" customWidth="1"/>
    <col min="13548" max="13549" width="0" style="2" hidden="1" customWidth="1"/>
    <col min="13550" max="13800" width="9.109375" style="2"/>
    <col min="13801" max="13801" width="67" style="2" customWidth="1"/>
    <col min="13802" max="13802" width="29.6640625" style="2" customWidth="1"/>
    <col min="13803" max="13803" width="20.6640625" style="2" customWidth="1"/>
    <col min="13804" max="13805" width="0" style="2" hidden="1" customWidth="1"/>
    <col min="13806" max="14056" width="9.109375" style="2"/>
    <col min="14057" max="14057" width="67" style="2" customWidth="1"/>
    <col min="14058" max="14058" width="29.6640625" style="2" customWidth="1"/>
    <col min="14059" max="14059" width="20.6640625" style="2" customWidth="1"/>
    <col min="14060" max="14061" width="0" style="2" hidden="1" customWidth="1"/>
    <col min="14062" max="14312" width="9.109375" style="2"/>
    <col min="14313" max="14313" width="67" style="2" customWidth="1"/>
    <col min="14314" max="14314" width="29.6640625" style="2" customWidth="1"/>
    <col min="14315" max="14315" width="20.6640625" style="2" customWidth="1"/>
    <col min="14316" max="14317" width="0" style="2" hidden="1" customWidth="1"/>
    <col min="14318" max="14568" width="9.109375" style="2"/>
    <col min="14569" max="14569" width="67" style="2" customWidth="1"/>
    <col min="14570" max="14570" width="29.6640625" style="2" customWidth="1"/>
    <col min="14571" max="14571" width="20.6640625" style="2" customWidth="1"/>
    <col min="14572" max="14573" width="0" style="2" hidden="1" customWidth="1"/>
    <col min="14574" max="14824" width="9.109375" style="2"/>
    <col min="14825" max="14825" width="67" style="2" customWidth="1"/>
    <col min="14826" max="14826" width="29.6640625" style="2" customWidth="1"/>
    <col min="14827" max="14827" width="20.6640625" style="2" customWidth="1"/>
    <col min="14828" max="14829" width="0" style="2" hidden="1" customWidth="1"/>
    <col min="14830" max="15080" width="9.109375" style="2"/>
    <col min="15081" max="15081" width="67" style="2" customWidth="1"/>
    <col min="15082" max="15082" width="29.6640625" style="2" customWidth="1"/>
    <col min="15083" max="15083" width="20.6640625" style="2" customWidth="1"/>
    <col min="15084" max="15085" width="0" style="2" hidden="1" customWidth="1"/>
    <col min="15086" max="15336" width="9.109375" style="2"/>
    <col min="15337" max="15337" width="67" style="2" customWidth="1"/>
    <col min="15338" max="15338" width="29.6640625" style="2" customWidth="1"/>
    <col min="15339" max="15339" width="20.6640625" style="2" customWidth="1"/>
    <col min="15340" max="15341" width="0" style="2" hidden="1" customWidth="1"/>
    <col min="15342" max="15592" width="9.109375" style="2"/>
    <col min="15593" max="15593" width="67" style="2" customWidth="1"/>
    <col min="15594" max="15594" width="29.6640625" style="2" customWidth="1"/>
    <col min="15595" max="15595" width="20.6640625" style="2" customWidth="1"/>
    <col min="15596" max="15597" width="0" style="2" hidden="1" customWidth="1"/>
    <col min="15598" max="15848" width="9.109375" style="2"/>
    <col min="15849" max="15849" width="67" style="2" customWidth="1"/>
    <col min="15850" max="15850" width="29.6640625" style="2" customWidth="1"/>
    <col min="15851" max="15851" width="20.6640625" style="2" customWidth="1"/>
    <col min="15852" max="15853" width="0" style="2" hidden="1" customWidth="1"/>
    <col min="15854" max="16104" width="9.109375" style="2"/>
    <col min="16105" max="16105" width="67" style="2" customWidth="1"/>
    <col min="16106" max="16106" width="29.6640625" style="2" customWidth="1"/>
    <col min="16107" max="16107" width="20.6640625" style="2" customWidth="1"/>
    <col min="16108" max="16109" width="0" style="2" hidden="1" customWidth="1"/>
    <col min="16110" max="16384" width="9.109375" style="2"/>
  </cols>
  <sheetData>
    <row r="1" spans="1:3" s="1" customFormat="1" ht="15.6" x14ac:dyDescent="0.3">
      <c r="C1" s="14" t="s">
        <v>114</v>
      </c>
    </row>
    <row r="2" spans="1:3" s="1" customFormat="1" ht="15.6" x14ac:dyDescent="0.3">
      <c r="C2" s="14" t="s">
        <v>0</v>
      </c>
    </row>
    <row r="3" spans="1:3" x14ac:dyDescent="0.25">
      <c r="C3" s="15" t="s">
        <v>1</v>
      </c>
    </row>
    <row r="4" spans="1:3" s="1" customFormat="1" ht="15.6" x14ac:dyDescent="0.3">
      <c r="C4" s="14" t="s">
        <v>113</v>
      </c>
    </row>
    <row r="6" spans="1:3" x14ac:dyDescent="0.25">
      <c r="A6" s="23" t="s">
        <v>112</v>
      </c>
      <c r="B6" s="23"/>
      <c r="C6" s="23"/>
    </row>
    <row r="7" spans="1:3" ht="54.75" customHeight="1" x14ac:dyDescent="0.25">
      <c r="A7" s="24"/>
      <c r="B7" s="24"/>
      <c r="C7" s="24"/>
    </row>
    <row r="8" spans="1:3" ht="15" customHeight="1" x14ac:dyDescent="0.25">
      <c r="A8" s="25" t="s">
        <v>2</v>
      </c>
      <c r="B8" s="26" t="s">
        <v>3</v>
      </c>
      <c r="C8" s="27" t="s">
        <v>111</v>
      </c>
    </row>
    <row r="9" spans="1:3" x14ac:dyDescent="0.25">
      <c r="A9" s="25"/>
      <c r="B9" s="26"/>
      <c r="C9" s="27"/>
    </row>
    <row r="10" spans="1:3" s="3" customFormat="1" x14ac:dyDescent="0.25">
      <c r="A10" s="20">
        <v>1</v>
      </c>
      <c r="B10" s="21">
        <v>2</v>
      </c>
      <c r="C10" s="22" t="s">
        <v>4</v>
      </c>
    </row>
    <row r="11" spans="1:3" ht="27.6" x14ac:dyDescent="0.25">
      <c r="A11" s="4" t="s">
        <v>5</v>
      </c>
      <c r="B11" s="5" t="s">
        <v>6</v>
      </c>
      <c r="C11" s="16">
        <f>SUM(C12+C17+C22+C46)</f>
        <v>336628.29999999993</v>
      </c>
    </row>
    <row r="12" spans="1:3" ht="27.6" hidden="1" x14ac:dyDescent="0.25">
      <c r="A12" s="4" t="s">
        <v>7</v>
      </c>
      <c r="B12" s="5" t="s">
        <v>8</v>
      </c>
      <c r="C12" s="16">
        <f>C14</f>
        <v>0</v>
      </c>
    </row>
    <row r="13" spans="1:3" ht="41.4" hidden="1" x14ac:dyDescent="0.25">
      <c r="A13" s="6" t="s">
        <v>9</v>
      </c>
      <c r="B13" s="7" t="s">
        <v>10</v>
      </c>
      <c r="C13" s="7" t="s">
        <v>11</v>
      </c>
    </row>
    <row r="14" spans="1:3" ht="41.4" hidden="1" x14ac:dyDescent="0.25">
      <c r="A14" s="6" t="s">
        <v>12</v>
      </c>
      <c r="B14" s="7" t="s">
        <v>13</v>
      </c>
      <c r="C14" s="17">
        <f>C16</f>
        <v>0</v>
      </c>
    </row>
    <row r="15" spans="1:3" ht="41.4" hidden="1" x14ac:dyDescent="0.25">
      <c r="A15" s="6" t="s">
        <v>14</v>
      </c>
      <c r="B15" s="7" t="s">
        <v>15</v>
      </c>
      <c r="C15" s="17">
        <f>SUM(C16)</f>
        <v>0</v>
      </c>
    </row>
    <row r="16" spans="1:3" ht="41.4" hidden="1" x14ac:dyDescent="0.25">
      <c r="A16" s="6" t="s">
        <v>16</v>
      </c>
      <c r="B16" s="7" t="s">
        <v>17</v>
      </c>
      <c r="C16" s="17">
        <v>0</v>
      </c>
    </row>
    <row r="17" spans="1:4" x14ac:dyDescent="0.25">
      <c r="A17" s="4" t="s">
        <v>18</v>
      </c>
      <c r="B17" s="5" t="s">
        <v>19</v>
      </c>
      <c r="C17" s="16">
        <f>SUM(C18+C20)</f>
        <v>392047.19999999995</v>
      </c>
    </row>
    <row r="18" spans="1:4" ht="27.6" x14ac:dyDescent="0.25">
      <c r="A18" s="6" t="s">
        <v>20</v>
      </c>
      <c r="B18" s="7" t="s">
        <v>21</v>
      </c>
      <c r="C18" s="17">
        <f>SUM(C19)</f>
        <v>392047.19999999995</v>
      </c>
    </row>
    <row r="19" spans="1:4" ht="27.6" x14ac:dyDescent="0.25">
      <c r="A19" s="6" t="s">
        <v>22</v>
      </c>
      <c r="B19" s="7" t="s">
        <v>109</v>
      </c>
      <c r="C19" s="17">
        <f>191517.3-C26</f>
        <v>392047.19999999995</v>
      </c>
    </row>
    <row r="20" spans="1:4" ht="27.6" x14ac:dyDescent="0.25">
      <c r="A20" s="6" t="s">
        <v>23</v>
      </c>
      <c r="B20" s="7" t="s">
        <v>24</v>
      </c>
      <c r="C20" s="17">
        <f>SUM(C21)</f>
        <v>0</v>
      </c>
    </row>
    <row r="21" spans="1:4" ht="27.6" x14ac:dyDescent="0.25">
      <c r="A21" s="6" t="s">
        <v>25</v>
      </c>
      <c r="B21" s="7" t="s">
        <v>110</v>
      </c>
      <c r="C21" s="17">
        <v>0</v>
      </c>
    </row>
    <row r="22" spans="1:4" s="10" customFormat="1" ht="27.6" x14ac:dyDescent="0.25">
      <c r="A22" s="8" t="s">
        <v>26</v>
      </c>
      <c r="B22" s="9" t="s">
        <v>27</v>
      </c>
      <c r="C22" s="16">
        <f>C23+C25</f>
        <v>-200529.9</v>
      </c>
    </row>
    <row r="23" spans="1:4" s="10" customFormat="1" ht="27.6" hidden="1" x14ac:dyDescent="0.25">
      <c r="A23" s="11" t="s">
        <v>28</v>
      </c>
      <c r="B23" s="12" t="s">
        <v>29</v>
      </c>
      <c r="C23" s="17">
        <f>C24</f>
        <v>0</v>
      </c>
    </row>
    <row r="24" spans="1:4" s="10" customFormat="1" ht="27.6" x14ac:dyDescent="0.25">
      <c r="A24" s="11" t="s">
        <v>30</v>
      </c>
      <c r="B24" s="12" t="s">
        <v>107</v>
      </c>
      <c r="C24" s="17">
        <v>0</v>
      </c>
    </row>
    <row r="25" spans="1:4" s="10" customFormat="1" ht="41.4" hidden="1" x14ac:dyDescent="0.25">
      <c r="A25" s="11" t="s">
        <v>31</v>
      </c>
      <c r="B25" s="12" t="s">
        <v>32</v>
      </c>
      <c r="C25" s="17">
        <f>SUM(C26)</f>
        <v>-200529.9</v>
      </c>
    </row>
    <row r="26" spans="1:4" s="10" customFormat="1" ht="41.4" x14ac:dyDescent="0.25">
      <c r="A26" s="11" t="s">
        <v>33</v>
      </c>
      <c r="B26" s="12" t="s">
        <v>108</v>
      </c>
      <c r="C26" s="17">
        <v>-200529.9</v>
      </c>
      <c r="D26" s="19"/>
    </row>
    <row r="27" spans="1:4" s="10" customFormat="1" ht="27.6" hidden="1" x14ac:dyDescent="0.25">
      <c r="A27" s="8" t="s">
        <v>34</v>
      </c>
      <c r="B27" s="9" t="s">
        <v>35</v>
      </c>
      <c r="C27" s="16">
        <f>C28+C31+C34</f>
        <v>0</v>
      </c>
    </row>
    <row r="28" spans="1:4" s="10" customFormat="1" ht="27.6" hidden="1" x14ac:dyDescent="0.25">
      <c r="A28" s="11" t="s">
        <v>36</v>
      </c>
      <c r="B28" s="12" t="s">
        <v>37</v>
      </c>
      <c r="C28" s="17">
        <f>C29</f>
        <v>0</v>
      </c>
    </row>
    <row r="29" spans="1:4" s="10" customFormat="1" ht="27.6" hidden="1" x14ac:dyDescent="0.25">
      <c r="A29" s="11" t="s">
        <v>38</v>
      </c>
      <c r="B29" s="12" t="s">
        <v>39</v>
      </c>
      <c r="C29" s="17">
        <f>C30</f>
        <v>0</v>
      </c>
    </row>
    <row r="30" spans="1:4" s="10" customFormat="1" ht="41.4" hidden="1" x14ac:dyDescent="0.25">
      <c r="A30" s="11" t="s">
        <v>40</v>
      </c>
      <c r="B30" s="12" t="s">
        <v>41</v>
      </c>
      <c r="C30" s="17">
        <v>0</v>
      </c>
    </row>
    <row r="31" spans="1:4" s="10" customFormat="1" ht="27.6" hidden="1" x14ac:dyDescent="0.25">
      <c r="A31" s="11" t="s">
        <v>42</v>
      </c>
      <c r="B31" s="12" t="s">
        <v>43</v>
      </c>
      <c r="C31" s="17">
        <f>C32</f>
        <v>0</v>
      </c>
    </row>
    <row r="32" spans="1:4" s="10" customFormat="1" ht="82.8" hidden="1" x14ac:dyDescent="0.25">
      <c r="A32" s="11" t="s">
        <v>44</v>
      </c>
      <c r="B32" s="12" t="s">
        <v>45</v>
      </c>
      <c r="C32" s="17">
        <f>C33</f>
        <v>0</v>
      </c>
    </row>
    <row r="33" spans="1:3" s="10" customFormat="1" ht="82.8" hidden="1" x14ac:dyDescent="0.25">
      <c r="A33" s="11" t="s">
        <v>46</v>
      </c>
      <c r="B33" s="12" t="s">
        <v>47</v>
      </c>
      <c r="C33" s="17">
        <v>0</v>
      </c>
    </row>
    <row r="34" spans="1:3" s="10" customFormat="1" ht="27.6" hidden="1" x14ac:dyDescent="0.25">
      <c r="A34" s="11" t="s">
        <v>48</v>
      </c>
      <c r="B34" s="12" t="s">
        <v>49</v>
      </c>
      <c r="C34" s="17">
        <f>C35+C40</f>
        <v>0</v>
      </c>
    </row>
    <row r="35" spans="1:3" s="10" customFormat="1" ht="27.6" hidden="1" x14ac:dyDescent="0.25">
      <c r="A35" s="11" t="s">
        <v>50</v>
      </c>
      <c r="B35" s="12" t="s">
        <v>51</v>
      </c>
      <c r="C35" s="17">
        <f>C36+C38</f>
        <v>0</v>
      </c>
    </row>
    <row r="36" spans="1:3" s="10" customFormat="1" ht="27.6" hidden="1" x14ac:dyDescent="0.25">
      <c r="A36" s="11" t="s">
        <v>52</v>
      </c>
      <c r="B36" s="12" t="s">
        <v>53</v>
      </c>
      <c r="C36" s="17">
        <f>C37</f>
        <v>0</v>
      </c>
    </row>
    <row r="37" spans="1:3" s="10" customFormat="1" ht="27.6" hidden="1" x14ac:dyDescent="0.25">
      <c r="A37" s="11" t="s">
        <v>54</v>
      </c>
      <c r="B37" s="12" t="s">
        <v>55</v>
      </c>
      <c r="C37" s="17">
        <v>0</v>
      </c>
    </row>
    <row r="38" spans="1:3" s="10" customFormat="1" ht="41.4" hidden="1" x14ac:dyDescent="0.25">
      <c r="A38" s="11" t="s">
        <v>56</v>
      </c>
      <c r="B38" s="12" t="s">
        <v>57</v>
      </c>
      <c r="C38" s="17">
        <f>C39</f>
        <v>0</v>
      </c>
    </row>
    <row r="39" spans="1:3" s="10" customFormat="1" ht="41.4" hidden="1" x14ac:dyDescent="0.25">
      <c r="A39" s="11" t="s">
        <v>58</v>
      </c>
      <c r="B39" s="12" t="s">
        <v>59</v>
      </c>
      <c r="C39" s="17">
        <v>0</v>
      </c>
    </row>
    <row r="40" spans="1:3" s="10" customFormat="1" ht="27.6" hidden="1" x14ac:dyDescent="0.25">
      <c r="A40" s="11" t="s">
        <v>60</v>
      </c>
      <c r="B40" s="12" t="s">
        <v>61</v>
      </c>
      <c r="C40" s="17">
        <f>C41</f>
        <v>0</v>
      </c>
    </row>
    <row r="41" spans="1:3" s="10" customFormat="1" ht="27.6" hidden="1" x14ac:dyDescent="0.25">
      <c r="A41" s="11" t="s">
        <v>62</v>
      </c>
      <c r="B41" s="12" t="s">
        <v>63</v>
      </c>
      <c r="C41" s="17">
        <f>C42</f>
        <v>0</v>
      </c>
    </row>
    <row r="42" spans="1:3" s="10" customFormat="1" ht="41.4" hidden="1" x14ac:dyDescent="0.25">
      <c r="A42" s="11" t="s">
        <v>64</v>
      </c>
      <c r="B42" s="12" t="s">
        <v>65</v>
      </c>
      <c r="C42" s="17">
        <v>0</v>
      </c>
    </row>
    <row r="43" spans="1:3" s="10" customFormat="1" ht="27.6" hidden="1" x14ac:dyDescent="0.25">
      <c r="A43" s="11" t="s">
        <v>66</v>
      </c>
      <c r="B43" s="12" t="s">
        <v>67</v>
      </c>
      <c r="C43" s="17">
        <v>0</v>
      </c>
    </row>
    <row r="44" spans="1:3" s="10" customFormat="1" ht="27.6" hidden="1" x14ac:dyDescent="0.25">
      <c r="A44" s="11" t="s">
        <v>68</v>
      </c>
      <c r="B44" s="12" t="s">
        <v>69</v>
      </c>
      <c r="C44" s="17">
        <v>0</v>
      </c>
    </row>
    <row r="45" spans="1:3" s="10" customFormat="1" ht="27.6" hidden="1" x14ac:dyDescent="0.25">
      <c r="A45" s="11" t="s">
        <v>70</v>
      </c>
      <c r="B45" s="12" t="s">
        <v>71</v>
      </c>
      <c r="C45" s="17">
        <v>0</v>
      </c>
    </row>
    <row r="46" spans="1:3" s="10" customFormat="1" x14ac:dyDescent="0.25">
      <c r="A46" s="8" t="s">
        <v>72</v>
      </c>
      <c r="B46" s="9" t="s">
        <v>73</v>
      </c>
      <c r="C46" s="16">
        <f>SUM(C47+C54)</f>
        <v>145111</v>
      </c>
    </row>
    <row r="47" spans="1:3" s="10" customFormat="1" hidden="1" x14ac:dyDescent="0.25">
      <c r="A47" s="11" t="s">
        <v>74</v>
      </c>
      <c r="B47" s="12" t="s">
        <v>75</v>
      </c>
      <c r="C47" s="17">
        <f>C51+C48</f>
        <v>-7671975.4000000004</v>
      </c>
    </row>
    <row r="48" spans="1:3" s="10" customFormat="1" hidden="1" x14ac:dyDescent="0.25">
      <c r="A48" s="11" t="s">
        <v>76</v>
      </c>
      <c r="B48" s="12" t="s">
        <v>77</v>
      </c>
      <c r="C48" s="17">
        <f>C49</f>
        <v>0</v>
      </c>
    </row>
    <row r="49" spans="1:3" s="10" customFormat="1" ht="27.6" hidden="1" x14ac:dyDescent="0.25">
      <c r="A49" s="11" t="s">
        <v>78</v>
      </c>
      <c r="B49" s="12" t="s">
        <v>79</v>
      </c>
      <c r="C49" s="17">
        <f>C50</f>
        <v>0</v>
      </c>
    </row>
    <row r="50" spans="1:3" s="10" customFormat="1" ht="27.6" hidden="1" x14ac:dyDescent="0.25">
      <c r="A50" s="11" t="s">
        <v>80</v>
      </c>
      <c r="B50" s="12" t="s">
        <v>81</v>
      </c>
      <c r="C50" s="17"/>
    </row>
    <row r="51" spans="1:3" s="10" customFormat="1" hidden="1" x14ac:dyDescent="0.25">
      <c r="A51" s="11" t="s">
        <v>82</v>
      </c>
      <c r="B51" s="12" t="s">
        <v>100</v>
      </c>
      <c r="C51" s="17">
        <f>C52</f>
        <v>-7671975.4000000004</v>
      </c>
    </row>
    <row r="52" spans="1:3" s="10" customFormat="1" hidden="1" x14ac:dyDescent="0.25">
      <c r="A52" s="11" t="s">
        <v>83</v>
      </c>
      <c r="B52" s="12" t="s">
        <v>101</v>
      </c>
      <c r="C52" s="17">
        <f>C53</f>
        <v>-7671975.4000000004</v>
      </c>
    </row>
    <row r="53" spans="1:3" s="10" customFormat="1" ht="27.6" x14ac:dyDescent="0.25">
      <c r="A53" s="11" t="s">
        <v>84</v>
      </c>
      <c r="B53" s="12" t="s">
        <v>102</v>
      </c>
      <c r="C53" s="17">
        <f>-7279928.2-C24-C19</f>
        <v>-7671975.4000000004</v>
      </c>
    </row>
    <row r="54" spans="1:3" s="10" customFormat="1" hidden="1" x14ac:dyDescent="0.25">
      <c r="A54" s="11" t="s">
        <v>85</v>
      </c>
      <c r="B54" s="12" t="s">
        <v>86</v>
      </c>
      <c r="C54" s="17">
        <f>C55+C58</f>
        <v>7817086.4000000004</v>
      </c>
    </row>
    <row r="55" spans="1:3" s="10" customFormat="1" hidden="1" x14ac:dyDescent="0.25">
      <c r="A55" s="11" t="s">
        <v>87</v>
      </c>
      <c r="B55" s="12" t="s">
        <v>88</v>
      </c>
      <c r="C55" s="17">
        <f>C56</f>
        <v>0</v>
      </c>
    </row>
    <row r="56" spans="1:3" s="10" customFormat="1" hidden="1" x14ac:dyDescent="0.25">
      <c r="A56" s="11" t="s">
        <v>89</v>
      </c>
      <c r="B56" s="12" t="s">
        <v>90</v>
      </c>
      <c r="C56" s="17">
        <f>C57</f>
        <v>0</v>
      </c>
    </row>
    <row r="57" spans="1:3" s="10" customFormat="1" ht="27.6" hidden="1" x14ac:dyDescent="0.25">
      <c r="A57" s="11" t="s">
        <v>91</v>
      </c>
      <c r="B57" s="12" t="s">
        <v>92</v>
      </c>
      <c r="C57" s="17">
        <v>0</v>
      </c>
    </row>
    <row r="58" spans="1:3" s="10" customFormat="1" hidden="1" x14ac:dyDescent="0.25">
      <c r="A58" s="11" t="s">
        <v>93</v>
      </c>
      <c r="B58" s="12" t="s">
        <v>94</v>
      </c>
      <c r="C58" s="17">
        <f>C59-C61</f>
        <v>7817086.4000000004</v>
      </c>
    </row>
    <row r="59" spans="1:3" s="10" customFormat="1" hidden="1" x14ac:dyDescent="0.25">
      <c r="A59" s="11" t="s">
        <v>95</v>
      </c>
      <c r="B59" s="12" t="s">
        <v>103</v>
      </c>
      <c r="C59" s="17">
        <f>SUM(C60)</f>
        <v>7817086.4000000004</v>
      </c>
    </row>
    <row r="60" spans="1:3" s="10" customFormat="1" ht="27.6" x14ac:dyDescent="0.25">
      <c r="A60" s="11" t="s">
        <v>96</v>
      </c>
      <c r="B60" s="12" t="s">
        <v>104</v>
      </c>
      <c r="C60" s="17">
        <f>7616556.5-C21-C26</f>
        <v>7817086.4000000004</v>
      </c>
    </row>
    <row r="61" spans="1:3" s="10" customFormat="1" hidden="1" x14ac:dyDescent="0.25">
      <c r="A61" s="11" t="s">
        <v>93</v>
      </c>
      <c r="B61" s="12" t="s">
        <v>105</v>
      </c>
      <c r="C61" s="17">
        <f>SUM(C62)</f>
        <v>0</v>
      </c>
    </row>
    <row r="62" spans="1:3" s="10" customFormat="1" ht="27.6" hidden="1" x14ac:dyDescent="0.25">
      <c r="A62" s="11" t="s">
        <v>97</v>
      </c>
      <c r="B62" s="12" t="s">
        <v>106</v>
      </c>
      <c r="C62" s="17">
        <v>0</v>
      </c>
    </row>
    <row r="63" spans="1:3" hidden="1" x14ac:dyDescent="0.25">
      <c r="A63" s="4" t="s">
        <v>98</v>
      </c>
      <c r="B63" s="5" t="s">
        <v>99</v>
      </c>
      <c r="C63" s="16">
        <f>C11+C46</f>
        <v>481739.29999999993</v>
      </c>
    </row>
    <row r="69" spans="1:1" x14ac:dyDescent="0.25">
      <c r="A69" s="13"/>
    </row>
    <row r="70" spans="1:1" x14ac:dyDescent="0.25">
      <c r="A70" s="13"/>
    </row>
  </sheetData>
  <mergeCells count="4">
    <mergeCell ref="A6:C7"/>
    <mergeCell ref="A8:A9"/>
    <mergeCell ref="B8:B9"/>
    <mergeCell ref="C8:C9"/>
  </mergeCells>
  <pageMargins left="1.1811023622047245" right="0.39370078740157483" top="0.78740157480314965" bottom="0.78740157480314965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пр6</vt:lpstr>
      <vt:lpstr>пр6!Область_печати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2025-04-14T11:29:48Z</dcterms:modified>
</cp:coreProperties>
</file>