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доходы-безвозм.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<sst xmlns="http://schemas.openxmlformats.org/spreadsheetml/2006/main" count="177" uniqueCount="177">
  <si>
    <t xml:space="preserve">Наименование </t>
  </si>
  <si>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</si>
  <si>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</si>
  <si>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</si>
  <si>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</si>
  <si>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</si>
  <si>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</si>
  <si>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</si>
  <si>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</si>
  <si>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(тыс.рублей)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</si>
  <si>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</si>
  <si>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</si>
  <si>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</si>
  <si>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</si>
  <si>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</si>
  <si>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</si>
  <si>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</si>
  <si>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</si>
  <si>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</si>
  <si>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</si>
  <si>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</si>
  <si>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</si>
  <si>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</si>
  <si>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</si>
  <si>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</si>
  <si>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</si>
  <si>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</si>
  <si>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</si>
  <si>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</si>
  <si>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</si>
  <si>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</si>
  <si>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</si>
  <si>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</si>
  <si>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</si>
  <si>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</si>
  <si>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</si>
  <si>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</si>
  <si>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</si>
  <si>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</si>
  <si>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</si>
  <si>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</si>
  <si>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</si>
  <si>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</si>
  <si>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</si>
  <si>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</si>
  <si>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</si>
  <si>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</si>
  <si>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</si>
  <si>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</si>
  <si>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</si>
  <si>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</si>
  <si>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</si>
  <si>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</si>
  <si>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</si>
  <si>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</si>
  <si>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</si>
  <si>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</si>
  <si>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</si>
  <si>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</si>
  <si>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</si>
  <si>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</si>
  <si>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</si>
  <si>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</si>
  <si>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</si>
  <si>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</si>
  <si>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к пояснительной записке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</si>
  <si>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</si>
  <si>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</si>
  <si>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</si>
  <si>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</si>
  <si>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</si>
  <si>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</si>
  <si>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 xml:space="preserve"> 000 1 05 01050 01 0000 110</t>
  </si>
  <si>
    <t>Минимальный налог, зачисляемый в бюджеты субъектов Российской Федерации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</si>
  <si>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</si>
  <si>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а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</si>
  <si>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</si>
  <si>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</si>
  <si>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</si>
  <si>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</si>
  <si>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</si>
  <si>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</si>
  <si>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</si>
  <si>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</si>
  <si>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</si>
  <si>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</si>
  <si>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</si>
  <si>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</si>
  <si>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</si>
  <si>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</si>
  <si>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</si>
  <si>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</si>
  <si>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</si>
  <si>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</si>
  <si>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</si>
  <si>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</si>
  <si>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</si>
  <si>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</si>
  <si>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</si>
  <si>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</si>
  <si>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</si>
  <si>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</si>
  <si>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</si>
  <si>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</si>
  <si>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</si>
  <si>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</si>
  <si>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</si>
  <si>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</si>
  <si>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</si>
  <si>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</si>
  <si>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</si>
  <si>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</si>
  <si>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</si>
  <si>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</si>
  <si>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</si>
  <si>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</si>
  <si>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</si>
  <si>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</si>
  <si>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</si>
  <si>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</si>
  <si>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</si>
  <si>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</si>
  <si>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</si>
  <si>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</si>
  <si>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</si>
  <si>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</si>
  <si>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</si>
  <si>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Доходы от реализации иного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</si>
  <si>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r>
      <t>Денежные взыскания (штрафы) за нарушение законодательства о налогах и сборах, предусмотренные статьями 116, 118, статьей 119.1</t>
    </r>
    <r>
      <rPr>
        <sz val="11"/>
        <rFont val="Calibri"/>
        <family val="2"/>
      </rPr>
      <t>,</t>
    </r>
    <r>
      <rPr>
        <sz val="11"/>
        <rFont val="Times New Roman"/>
        <family val="1"/>
      </rPr>
      <t xml:space="preserve"> пунктами 1 и 2 статьи 120, статьями 125, 126, 128, 129, 129.1, 132, 133, 134, 135, 135.1 Налогового кодекса Российской Федерации</t>
    </r>
  </si>
  <si>
    <t>Денежные взыскания (штрафы) за нарушение земельного законодательства</t>
  </si>
  <si>
    <t>Прогнозируемый объем доходов бюджета городского округа город Мегион  на  2017 год  и  плановый период 2018 и 2019 годов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</si>
  <si>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</si>
  <si>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</si>
  <si>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</si>
  <si>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</si>
  <si>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</si>
  <si>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</si>
  <si>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</si>
  <si>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</si>
  <si>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</si>
  <si>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</si>
  <si>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 xml:space="preserve">Налог на доходы физических лиц </t>
  </si>
  <si>
    <t>Приложение 2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</si>
  <si>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</si>
  <si>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</si>
  <si>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</si>
  <si>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</si>
  <si>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</si>
  <si>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</si>
  <si>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</si>
  <si>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</si>
  <si>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</si>
  <si>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</si>
  <si>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</si>
  <si>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</si>
  <si>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</si>
  <si>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</si>
  <si>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</si>
  <si>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</si>
  <si>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</si>
  <si>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Дотации на выравнивание бюджетной обеспеченности</t>
  </si>
  <si>
    <t>000 2 02 15001 00 0000 151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</si>
  <si>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</si>
  <si>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</si>
  <si>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</si>
  <si>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</si>
  <si>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</si>
  <si>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</si>
  <si>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</si>
  <si>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</si>
  <si>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</si>
  <si>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</si>
  <si>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000 2 02 35134 04 0000 151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</si>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</sst>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0" xfId="53" applyFont="1">
      <alignment vertical="top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6" fillId="0" borderId="11" xfId="53" applyFont="1" applyBorder="1" applyAlignment="1">
      <alignment horizontal="left" wrapText="1"/>
      <protection/>
    </xf>
    <xf numFmtId="176" fontId="6" fillId="0" borderId="11" xfId="63" applyNumberFormat="1" applyFont="1" applyBorder="1" applyAlignment="1">
      <alignment wrapText="1"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wrapText="1"/>
      <protection/>
    </xf>
    <xf numFmtId="176" fontId="7" fillId="0" borderId="11" xfId="63" applyNumberFormat="1" applyFont="1" applyBorder="1" applyAlignment="1">
      <alignment wrapText="1"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left" wrapText="1"/>
      <protection/>
    </xf>
    <xf numFmtId="176" fontId="7" fillId="0" borderId="11" xfId="63" applyNumberFormat="1" applyFont="1" applyBorder="1" applyAlignment="1">
      <alignment horizontal="center" wrapText="1"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1" xfId="53" applyFont="1" applyBorder="1">
      <alignment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left" wrapText="1"/>
      <protection/>
    </xf>
    <xf numFmtId="176" fontId="7" fillId="34" borderId="11" xfId="63" applyNumberFormat="1" applyFont="1" applyFill="1" applyBorder="1" applyAlignment="1">
      <alignment wrapText="1"/>
    </xf>
    <xf numFmtId="1" fontId="7" fillId="34" borderId="12" xfId="53" applyFont="1" applyFill="1" applyBorder="1" applyAlignment="1">
      <alignment horizontal="center" wrapText="1"/>
      <protection/>
    </xf>
    <xf numFmtId="1" fontId="7" fillId="34" borderId="11" xfId="53" applyFont="1" applyFill="1" applyBorder="1" applyAlignment="1">
      <alignment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wrapText="1"/>
      <protection/>
    </xf>
    <xf numFmtId="176" fontId="6" fillId="34" borderId="11" xfId="63" applyNumberFormat="1" applyFont="1" applyFill="1" applyBorder="1" applyAlignment="1">
      <alignment wrapText="1"/>
    </xf>
    <xf numFmtId="176" fontId="7" fillId="34" borderId="11" xfId="63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" fontId="4" fillId="0" borderId="0" xfId="53" applyFont="1" applyBorder="1" applyAlignment="1">
      <alignment horizontal="right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left" wrapText="1"/>
      <protection/>
    </xf>
    <xf numFmtId="176" fontId="7" fillId="35" borderId="11" xfId="63" applyNumberFormat="1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1" fillId="35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176" fontId="7" fillId="35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wrapText="1"/>
    </xf>
    <xf numFmtId="0" fontId="7" fillId="35" borderId="11" xfId="0" applyFont="1" applyFill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35" borderId="0" xfId="0" applyNumberFormat="1" applyFont="1" applyFill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" fontId="6" fillId="35" borderId="11" xfId="53" applyFont="1" applyFill="1" applyBorder="1" applyAlignment="1">
      <alignment wrapText="1"/>
      <protection/>
    </xf>
    <xf numFmtId="176" fontId="6" fillId="35" borderId="11" xfId="63" applyNumberFormat="1" applyFont="1" applyFill="1" applyBorder="1" applyAlignment="1">
      <alignment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/>
    </xf>
    <xf numFmtId="182" fontId="7" fillId="35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justify" wrapText="1"/>
    </xf>
    <xf numFmtId="0" fontId="7" fillId="35" borderId="11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justify" wrapText="1"/>
    </xf>
    <xf numFmtId="1" fontId="9" fillId="35" borderId="0" xfId="53" applyFont="1" applyFill="1" applyBorder="1" applyAlignment="1">
      <alignment horizontal="center" vertical="center" wrapText="1"/>
      <protection/>
    </xf>
    <xf numFmtId="1" fontId="10" fillId="0" borderId="12" xfId="53" applyFont="1" applyBorder="1" applyAlignment="1">
      <alignment horizontal="center" vertical="center" wrapText="1"/>
      <protection/>
    </xf>
    <xf numFmtId="1" fontId="10" fillId="0" borderId="14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7.75390625" style="1" customWidth="1"/>
    <col min="2" max="2" width="59.875" style="1" customWidth="1"/>
    <col min="3" max="3" width="20.75390625" style="1" customWidth="1"/>
    <col min="4" max="4" width="18.25390625" style="1" customWidth="1"/>
    <col min="5" max="5" width="18.00390625" style="1" customWidth="1"/>
    <col min="6" max="6" width="9.125" style="42" customWidth="1"/>
    <col min="7" max="16384" width="9.125" style="1" customWidth="1"/>
  </cols>
  <sheetData>
    <row r="1" spans="1:4" ht="15">
      <c r="A1" s="64"/>
      <c r="B1" s="64"/>
      <c r="C1" s="64"/>
      <c r="D1" s="65" t="s">
        <v>142</v>
      </c>
    </row>
    <row r="2" spans="1:5" ht="15">
      <c r="A2" s="64"/>
      <c r="B2" s="64"/>
      <c r="C2" s="64"/>
      <c r="D2" s="66" t="s">
        <v>65</v>
      </c>
      <c r="E2" s="67"/>
    </row>
    <row r="5" spans="1:11" ht="35.25" customHeight="1">
      <c r="A5" s="60" t="s">
        <v>130</v>
      </c>
      <c r="B5" s="60"/>
      <c r="C5" s="60"/>
      <c r="D5" s="60"/>
      <c r="E5" s="60"/>
      <c r="K5" s="40"/>
    </row>
    <row r="6" spans="1:5" ht="18.75">
      <c r="A6" s="2"/>
      <c r="B6" s="2"/>
      <c r="C6" s="3"/>
      <c r="D6" s="3"/>
      <c r="E6" s="27" t="s">
        <v>9</v>
      </c>
    </row>
    <row r="7" spans="1:5" ht="15">
      <c r="A7" s="61" t="s">
        <v>71</v>
      </c>
      <c r="B7" s="63" t="s">
        <v>0</v>
      </c>
      <c r="C7" s="63" t="s">
        <v>1</v>
      </c>
      <c r="D7" s="63"/>
      <c r="E7" s="63"/>
    </row>
    <row r="8" spans="1:8" ht="63.75" customHeight="1">
      <c r="A8" s="62"/>
      <c r="B8" s="63"/>
      <c r="C8" s="28">
        <v>2017</v>
      </c>
      <c r="D8" s="28">
        <v>2018</v>
      </c>
      <c r="E8" s="28">
        <v>2019</v>
      </c>
      <c r="H8" s="41"/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15.75" customHeight="1">
      <c r="A10" s="5" t="s">
        <v>29</v>
      </c>
      <c r="B10" s="6" t="s">
        <v>88</v>
      </c>
      <c r="C10" s="7">
        <f>C11+C36</f>
        <v>1221851.1</v>
      </c>
      <c r="D10" s="7">
        <f>D11+D36</f>
        <v>1237026.7000000002</v>
      </c>
      <c r="E10" s="7">
        <f>E11+E36</f>
        <v>1259785.6</v>
      </c>
    </row>
    <row r="11" spans="1:5" ht="15.75" customHeight="1">
      <c r="A11" s="5"/>
      <c r="B11" s="6" t="s">
        <v>143</v>
      </c>
      <c r="C11" s="7">
        <f>C12+C18+C20+C28+C32</f>
        <v>901503.3</v>
      </c>
      <c r="D11" s="7">
        <f>D12+D18+D20+D28+D32</f>
        <v>929711.4000000001</v>
      </c>
      <c r="E11" s="7">
        <f>E12+E18+E20+E28+E32</f>
        <v>952066.7</v>
      </c>
    </row>
    <row r="12" spans="1:5" ht="15">
      <c r="A12" s="17" t="s">
        <v>30</v>
      </c>
      <c r="B12" s="18" t="s">
        <v>2</v>
      </c>
      <c r="C12" s="19">
        <f>C13</f>
        <v>704535.5</v>
      </c>
      <c r="D12" s="19">
        <f>D13</f>
        <v>725671.6000000001</v>
      </c>
      <c r="E12" s="19">
        <f>E13</f>
        <v>747441.7</v>
      </c>
    </row>
    <row r="13" spans="1:5" ht="15">
      <c r="A13" s="8" t="s">
        <v>31</v>
      </c>
      <c r="B13" s="9" t="s">
        <v>141</v>
      </c>
      <c r="C13" s="10">
        <f>C14+C15+C16+C17</f>
        <v>704535.5</v>
      </c>
      <c r="D13" s="10">
        <f>D14+D15+D16+D17</f>
        <v>725671.6000000001</v>
      </c>
      <c r="E13" s="10">
        <f>E14+E15+E16+E17</f>
        <v>747441.7</v>
      </c>
    </row>
    <row r="14" spans="1:5" ht="75">
      <c r="A14" s="8" t="s">
        <v>32</v>
      </c>
      <c r="B14" s="9" t="s">
        <v>123</v>
      </c>
      <c r="C14" s="37">
        <v>697456.9</v>
      </c>
      <c r="D14" s="37">
        <v>718380.6</v>
      </c>
      <c r="E14" s="37">
        <v>739932</v>
      </c>
    </row>
    <row r="15" spans="1:5" ht="105">
      <c r="A15" s="8" t="s">
        <v>33</v>
      </c>
      <c r="B15" s="9" t="s">
        <v>124</v>
      </c>
      <c r="C15" s="37">
        <v>1410</v>
      </c>
      <c r="D15" s="37">
        <v>1452.3</v>
      </c>
      <c r="E15" s="37">
        <v>1495.9</v>
      </c>
    </row>
    <row r="16" spans="1:5" ht="44.25" customHeight="1">
      <c r="A16" s="8" t="s">
        <v>34</v>
      </c>
      <c r="B16" s="9" t="s">
        <v>87</v>
      </c>
      <c r="C16" s="37">
        <v>2114</v>
      </c>
      <c r="D16" s="37">
        <v>2177.4</v>
      </c>
      <c r="E16" s="37">
        <v>2242.7</v>
      </c>
    </row>
    <row r="17" spans="1:5" ht="90">
      <c r="A17" s="8" t="s">
        <v>35</v>
      </c>
      <c r="B17" s="9" t="s">
        <v>125</v>
      </c>
      <c r="C17" s="10">
        <v>3554.6</v>
      </c>
      <c r="D17" s="10">
        <v>3661.3</v>
      </c>
      <c r="E17" s="10">
        <v>3771.1</v>
      </c>
    </row>
    <row r="18" spans="1:5" ht="45">
      <c r="A18" s="17" t="s">
        <v>103</v>
      </c>
      <c r="B18" s="18" t="s">
        <v>91</v>
      </c>
      <c r="C18" s="25">
        <f>C19</f>
        <v>14148</v>
      </c>
      <c r="D18" s="25">
        <f>D19</f>
        <v>14847</v>
      </c>
      <c r="E18" s="25">
        <f>E19</f>
        <v>15432.2</v>
      </c>
    </row>
    <row r="19" spans="1:6" s="32" customFormat="1" ht="30">
      <c r="A19" s="29" t="s">
        <v>101</v>
      </c>
      <c r="B19" s="30" t="s">
        <v>102</v>
      </c>
      <c r="C19" s="31">
        <v>14148</v>
      </c>
      <c r="D19" s="31">
        <v>14847</v>
      </c>
      <c r="E19" s="31">
        <v>15432.2</v>
      </c>
      <c r="F19" s="43"/>
    </row>
    <row r="20" spans="1:5" ht="15">
      <c r="A20" s="17" t="s">
        <v>36</v>
      </c>
      <c r="B20" s="18" t="s">
        <v>10</v>
      </c>
      <c r="C20" s="25">
        <f>C21+C25+C26+C27</f>
        <v>137357</v>
      </c>
      <c r="D20" s="25">
        <f>D21+D25+D26+D27</f>
        <v>142065</v>
      </c>
      <c r="E20" s="25">
        <f>E21+E25+E26+E27</f>
        <v>142065</v>
      </c>
    </row>
    <row r="21" spans="1:5" ht="30">
      <c r="A21" s="8" t="s">
        <v>82</v>
      </c>
      <c r="B21" s="12" t="s">
        <v>16</v>
      </c>
      <c r="C21" s="13">
        <f>C22+C23+C24</f>
        <v>88000</v>
      </c>
      <c r="D21" s="13">
        <f>D22+D23+D24</f>
        <v>92400</v>
      </c>
      <c r="E21" s="13">
        <f>E22+E23+E24</f>
        <v>92400</v>
      </c>
    </row>
    <row r="22" spans="1:5" ht="30">
      <c r="A22" s="8" t="s">
        <v>37</v>
      </c>
      <c r="B22" s="12" t="s">
        <v>24</v>
      </c>
      <c r="C22" s="13">
        <v>71000</v>
      </c>
      <c r="D22" s="10">
        <v>73400</v>
      </c>
      <c r="E22" s="10">
        <v>73400</v>
      </c>
    </row>
    <row r="23" spans="1:5" ht="45">
      <c r="A23" s="8" t="s">
        <v>38</v>
      </c>
      <c r="B23" s="12" t="s">
        <v>25</v>
      </c>
      <c r="C23" s="13">
        <v>14000</v>
      </c>
      <c r="D23" s="10">
        <v>15000</v>
      </c>
      <c r="E23" s="10">
        <v>15000</v>
      </c>
    </row>
    <row r="24" spans="1:5" ht="30">
      <c r="A24" s="8" t="s">
        <v>72</v>
      </c>
      <c r="B24" s="12" t="s">
        <v>73</v>
      </c>
      <c r="C24" s="13">
        <v>3000</v>
      </c>
      <c r="D24" s="10">
        <v>4000</v>
      </c>
      <c r="E24" s="10">
        <v>4000</v>
      </c>
    </row>
    <row r="25" spans="1:5" ht="30">
      <c r="A25" s="8" t="s">
        <v>39</v>
      </c>
      <c r="B25" s="12" t="s">
        <v>17</v>
      </c>
      <c r="C25" s="13">
        <v>45000</v>
      </c>
      <c r="D25" s="10">
        <v>45000</v>
      </c>
      <c r="E25" s="10">
        <v>45000</v>
      </c>
    </row>
    <row r="26" spans="1:5" ht="15">
      <c r="A26" s="8" t="s">
        <v>66</v>
      </c>
      <c r="B26" s="12" t="s">
        <v>67</v>
      </c>
      <c r="C26" s="13">
        <v>157</v>
      </c>
      <c r="D26" s="10">
        <v>165</v>
      </c>
      <c r="E26" s="10">
        <v>165</v>
      </c>
    </row>
    <row r="27" spans="1:5" ht="30">
      <c r="A27" s="8" t="s">
        <v>92</v>
      </c>
      <c r="B27" s="12" t="s">
        <v>93</v>
      </c>
      <c r="C27" s="13">
        <v>4200</v>
      </c>
      <c r="D27" s="10">
        <v>4500</v>
      </c>
      <c r="E27" s="10">
        <v>4500</v>
      </c>
    </row>
    <row r="28" spans="1:5" ht="15">
      <c r="A28" s="20" t="s">
        <v>40</v>
      </c>
      <c r="B28" s="21" t="s">
        <v>3</v>
      </c>
      <c r="C28" s="19">
        <f>C29+C31</f>
        <v>36435</v>
      </c>
      <c r="D28" s="19">
        <f>D29+D31</f>
        <v>37900</v>
      </c>
      <c r="E28" s="19">
        <f>E29+E31</f>
        <v>37900</v>
      </c>
    </row>
    <row r="29" spans="1:5" ht="15">
      <c r="A29" s="14" t="s">
        <v>41</v>
      </c>
      <c r="B29" s="15" t="s">
        <v>18</v>
      </c>
      <c r="C29" s="10">
        <f>C30</f>
        <v>16955</v>
      </c>
      <c r="D29" s="10">
        <f>D30</f>
        <v>17800</v>
      </c>
      <c r="E29" s="10">
        <f>E30</f>
        <v>17800</v>
      </c>
    </row>
    <row r="30" spans="1:5" ht="45">
      <c r="A30" s="14" t="s">
        <v>42</v>
      </c>
      <c r="B30" s="11" t="s">
        <v>19</v>
      </c>
      <c r="C30" s="10">
        <v>16955</v>
      </c>
      <c r="D30" s="10">
        <v>17800</v>
      </c>
      <c r="E30" s="10">
        <v>17800</v>
      </c>
    </row>
    <row r="31" spans="1:5" ht="15">
      <c r="A31" s="14" t="s">
        <v>43</v>
      </c>
      <c r="B31" s="15" t="s">
        <v>20</v>
      </c>
      <c r="C31" s="10">
        <v>19480</v>
      </c>
      <c r="D31" s="10">
        <v>20100</v>
      </c>
      <c r="E31" s="10">
        <v>20100</v>
      </c>
    </row>
    <row r="32" spans="1:5" ht="15">
      <c r="A32" s="20" t="s">
        <v>44</v>
      </c>
      <c r="B32" s="21" t="s">
        <v>15</v>
      </c>
      <c r="C32" s="19">
        <f>C33+C34+C35</f>
        <v>9027.8</v>
      </c>
      <c r="D32" s="19">
        <f>D33+D34+D35</f>
        <v>9227.8</v>
      </c>
      <c r="E32" s="19">
        <f>E33+E34+E35</f>
        <v>9227.8</v>
      </c>
    </row>
    <row r="33" spans="1:5" ht="45">
      <c r="A33" s="14" t="s">
        <v>45</v>
      </c>
      <c r="B33" s="15" t="s">
        <v>27</v>
      </c>
      <c r="C33" s="10">
        <v>9000</v>
      </c>
      <c r="D33" s="10">
        <v>9200</v>
      </c>
      <c r="E33" s="10">
        <v>9200</v>
      </c>
    </row>
    <row r="34" spans="1:5" ht="34.5" customHeight="1">
      <c r="A34" s="14" t="s">
        <v>46</v>
      </c>
      <c r="B34" s="15" t="s">
        <v>21</v>
      </c>
      <c r="C34" s="10">
        <v>15</v>
      </c>
      <c r="D34" s="10">
        <v>15</v>
      </c>
      <c r="E34" s="10">
        <v>15</v>
      </c>
    </row>
    <row r="35" spans="1:5" ht="90">
      <c r="A35" s="14" t="s">
        <v>104</v>
      </c>
      <c r="B35" s="33" t="s">
        <v>105</v>
      </c>
      <c r="C35" s="10">
        <v>12.8</v>
      </c>
      <c r="D35" s="10">
        <v>12.8</v>
      </c>
      <c r="E35" s="10">
        <v>12.8</v>
      </c>
    </row>
    <row r="36" spans="1:5" ht="15">
      <c r="A36" s="14"/>
      <c r="B36" s="45" t="s">
        <v>144</v>
      </c>
      <c r="C36" s="7">
        <f>C37+C49+C51+C58+C65</f>
        <v>320347.8</v>
      </c>
      <c r="D36" s="7">
        <f>D37+D49+D51+D58+D65</f>
        <v>307315.3</v>
      </c>
      <c r="E36" s="7">
        <f>E37+E49+E51+E58+E65</f>
        <v>307718.9</v>
      </c>
    </row>
    <row r="37" spans="1:5" ht="45">
      <c r="A37" s="17" t="s">
        <v>47</v>
      </c>
      <c r="B37" s="21" t="s">
        <v>4</v>
      </c>
      <c r="C37" s="19">
        <f>C38+C47</f>
        <v>252108</v>
      </c>
      <c r="D37" s="19">
        <f>D38+D47</f>
        <v>252108</v>
      </c>
      <c r="E37" s="19">
        <f>E38+E47</f>
        <v>252108</v>
      </c>
    </row>
    <row r="38" spans="1:5" ht="90.75" customHeight="1">
      <c r="A38" s="8" t="s">
        <v>48</v>
      </c>
      <c r="B38" s="9" t="s">
        <v>83</v>
      </c>
      <c r="C38" s="10">
        <f>C39+C41+C43+C45</f>
        <v>251220</v>
      </c>
      <c r="D38" s="10">
        <f>D39+D41+D43+D45</f>
        <v>251220</v>
      </c>
      <c r="E38" s="10">
        <f>E39+E41+E43+E45</f>
        <v>251220</v>
      </c>
    </row>
    <row r="39" spans="1:5" ht="60">
      <c r="A39" s="8" t="s">
        <v>49</v>
      </c>
      <c r="B39" s="9" t="s">
        <v>14</v>
      </c>
      <c r="C39" s="10">
        <f>C40</f>
        <v>220180</v>
      </c>
      <c r="D39" s="10">
        <f>D40</f>
        <v>220180</v>
      </c>
      <c r="E39" s="10">
        <f>E40</f>
        <v>220180</v>
      </c>
    </row>
    <row r="40" spans="1:5" ht="75">
      <c r="A40" s="8" t="s">
        <v>77</v>
      </c>
      <c r="B40" s="9" t="s">
        <v>26</v>
      </c>
      <c r="C40" s="10">
        <v>220180</v>
      </c>
      <c r="D40" s="10">
        <v>220180</v>
      </c>
      <c r="E40" s="10">
        <v>220180</v>
      </c>
    </row>
    <row r="41" spans="1:5" ht="75">
      <c r="A41" s="8" t="s">
        <v>69</v>
      </c>
      <c r="B41" s="9" t="s">
        <v>74</v>
      </c>
      <c r="C41" s="10">
        <f>C42</f>
        <v>800</v>
      </c>
      <c r="D41" s="10">
        <f>D42</f>
        <v>800</v>
      </c>
      <c r="E41" s="10">
        <f>E42</f>
        <v>800</v>
      </c>
    </row>
    <row r="42" spans="1:5" ht="75">
      <c r="A42" s="8" t="s">
        <v>68</v>
      </c>
      <c r="B42" s="9" t="s">
        <v>84</v>
      </c>
      <c r="C42" s="10">
        <v>800</v>
      </c>
      <c r="D42" s="10">
        <v>800</v>
      </c>
      <c r="E42" s="10">
        <v>800</v>
      </c>
    </row>
    <row r="43" spans="1:5" ht="76.5" customHeight="1">
      <c r="A43" s="8" t="s">
        <v>50</v>
      </c>
      <c r="B43" s="9" t="s">
        <v>75</v>
      </c>
      <c r="C43" s="10">
        <f>C44</f>
        <v>285</v>
      </c>
      <c r="D43" s="10">
        <f>D44</f>
        <v>285</v>
      </c>
      <c r="E43" s="10">
        <f>E44</f>
        <v>285</v>
      </c>
    </row>
    <row r="44" spans="1:5" ht="60">
      <c r="A44" s="8" t="s">
        <v>51</v>
      </c>
      <c r="B44" s="9" t="s">
        <v>76</v>
      </c>
      <c r="C44" s="10">
        <v>285</v>
      </c>
      <c r="D44" s="10">
        <v>285</v>
      </c>
      <c r="E44" s="10">
        <v>285</v>
      </c>
    </row>
    <row r="45" spans="1:5" ht="45">
      <c r="A45" s="8" t="s">
        <v>94</v>
      </c>
      <c r="B45" s="9" t="s">
        <v>97</v>
      </c>
      <c r="C45" s="10">
        <f>C46</f>
        <v>29955</v>
      </c>
      <c r="D45" s="10">
        <f>D46</f>
        <v>29955</v>
      </c>
      <c r="E45" s="10">
        <f>E46</f>
        <v>29955</v>
      </c>
    </row>
    <row r="46" spans="1:5" ht="30">
      <c r="A46" s="8" t="s">
        <v>95</v>
      </c>
      <c r="B46" s="9" t="s">
        <v>96</v>
      </c>
      <c r="C46" s="10">
        <v>29955</v>
      </c>
      <c r="D46" s="10">
        <v>29955</v>
      </c>
      <c r="E46" s="10">
        <v>29955</v>
      </c>
    </row>
    <row r="47" spans="1:5" ht="78.75" customHeight="1">
      <c r="A47" s="8" t="s">
        <v>106</v>
      </c>
      <c r="B47" s="34" t="s">
        <v>108</v>
      </c>
      <c r="C47" s="10">
        <f>C48</f>
        <v>888</v>
      </c>
      <c r="D47" s="10">
        <f>D48</f>
        <v>888</v>
      </c>
      <c r="E47" s="10">
        <f>E48</f>
        <v>888</v>
      </c>
    </row>
    <row r="48" spans="1:5" ht="75">
      <c r="A48" s="8" t="s">
        <v>107</v>
      </c>
      <c r="B48" s="35" t="s">
        <v>109</v>
      </c>
      <c r="C48" s="10">
        <v>888</v>
      </c>
      <c r="D48" s="10">
        <v>888</v>
      </c>
      <c r="E48" s="10">
        <v>888</v>
      </c>
    </row>
    <row r="49" spans="1:5" ht="30">
      <c r="A49" s="17" t="s">
        <v>52</v>
      </c>
      <c r="B49" s="21" t="s">
        <v>5</v>
      </c>
      <c r="C49" s="19">
        <f>C50</f>
        <v>6800</v>
      </c>
      <c r="D49" s="19">
        <f>D50</f>
        <v>6800</v>
      </c>
      <c r="E49" s="19">
        <f>E50</f>
        <v>6800</v>
      </c>
    </row>
    <row r="50" spans="1:5" ht="15">
      <c r="A50" s="8" t="s">
        <v>53</v>
      </c>
      <c r="B50" s="9" t="s">
        <v>6</v>
      </c>
      <c r="C50" s="10">
        <v>6800</v>
      </c>
      <c r="D50" s="10">
        <v>6800</v>
      </c>
      <c r="E50" s="10">
        <v>6800</v>
      </c>
    </row>
    <row r="51" spans="1:5" ht="30">
      <c r="A51" s="17" t="s">
        <v>54</v>
      </c>
      <c r="B51" s="21" t="s">
        <v>98</v>
      </c>
      <c r="C51" s="19">
        <f>C53+C55</f>
        <v>202</v>
      </c>
      <c r="D51" s="19">
        <f>D53+D55</f>
        <v>187</v>
      </c>
      <c r="E51" s="19">
        <f>E53+E55</f>
        <v>102</v>
      </c>
    </row>
    <row r="52" spans="1:5" ht="15">
      <c r="A52" s="8" t="s">
        <v>138</v>
      </c>
      <c r="B52" s="44" t="s">
        <v>134</v>
      </c>
      <c r="C52" s="37">
        <f aca="true" t="shared" si="0" ref="C52:E53">C53</f>
        <v>2</v>
      </c>
      <c r="D52" s="37">
        <f t="shared" si="0"/>
        <v>2</v>
      </c>
      <c r="E52" s="37">
        <f t="shared" si="0"/>
        <v>2</v>
      </c>
    </row>
    <row r="53" spans="1:5" ht="15">
      <c r="A53" s="8" t="s">
        <v>136</v>
      </c>
      <c r="B53" s="44" t="s">
        <v>135</v>
      </c>
      <c r="C53" s="37">
        <f t="shared" si="0"/>
        <v>2</v>
      </c>
      <c r="D53" s="37">
        <f t="shared" si="0"/>
        <v>2</v>
      </c>
      <c r="E53" s="37">
        <f t="shared" si="0"/>
        <v>2</v>
      </c>
    </row>
    <row r="54" spans="1:5" ht="45">
      <c r="A54" s="8" t="s">
        <v>131</v>
      </c>
      <c r="B54" s="44" t="s">
        <v>137</v>
      </c>
      <c r="C54" s="10">
        <v>2</v>
      </c>
      <c r="D54" s="10">
        <v>2</v>
      </c>
      <c r="E54" s="10">
        <v>2</v>
      </c>
    </row>
    <row r="55" spans="1:5" ht="15">
      <c r="A55" s="8" t="s">
        <v>80</v>
      </c>
      <c r="B55" s="9" t="s">
        <v>81</v>
      </c>
      <c r="C55" s="10">
        <f>C57</f>
        <v>200</v>
      </c>
      <c r="D55" s="10">
        <f>D57</f>
        <v>185</v>
      </c>
      <c r="E55" s="10">
        <f>E57</f>
        <v>100</v>
      </c>
    </row>
    <row r="56" spans="1:5" ht="15">
      <c r="A56" s="8" t="s">
        <v>132</v>
      </c>
      <c r="B56" s="44" t="s">
        <v>133</v>
      </c>
      <c r="C56" s="10">
        <f>C57</f>
        <v>200</v>
      </c>
      <c r="D56" s="10">
        <f>D57</f>
        <v>185</v>
      </c>
      <c r="E56" s="10">
        <f>E57</f>
        <v>100</v>
      </c>
    </row>
    <row r="57" spans="1:6" ht="30">
      <c r="A57" s="8" t="s">
        <v>79</v>
      </c>
      <c r="B57" s="9" t="s">
        <v>78</v>
      </c>
      <c r="C57" s="10">
        <v>200</v>
      </c>
      <c r="D57" s="10">
        <v>185</v>
      </c>
      <c r="E57" s="10">
        <v>100</v>
      </c>
      <c r="F57" s="42" t="s">
        <v>116</v>
      </c>
    </row>
    <row r="58" spans="1:5" ht="30">
      <c r="A58" s="17" t="s">
        <v>55</v>
      </c>
      <c r="B58" s="21" t="s">
        <v>7</v>
      </c>
      <c r="C58" s="19">
        <f>C59+C61+C63</f>
        <v>53794</v>
      </c>
      <c r="D58" s="19">
        <f>D59+D61+D63</f>
        <v>41736</v>
      </c>
      <c r="E58" s="19">
        <f>E59+E61+E63</f>
        <v>41704</v>
      </c>
    </row>
    <row r="59" spans="1:5" ht="15">
      <c r="A59" s="8" t="s">
        <v>56</v>
      </c>
      <c r="B59" s="9" t="s">
        <v>11</v>
      </c>
      <c r="C59" s="10">
        <f>C60</f>
        <v>31957</v>
      </c>
      <c r="D59" s="10">
        <f>D60</f>
        <v>31957</v>
      </c>
      <c r="E59" s="10">
        <f>E60</f>
        <v>31957</v>
      </c>
    </row>
    <row r="60" spans="1:5" ht="30">
      <c r="A60" s="8" t="s">
        <v>57</v>
      </c>
      <c r="B60" s="9" t="s">
        <v>22</v>
      </c>
      <c r="C60" s="10">
        <v>31957</v>
      </c>
      <c r="D60" s="10">
        <v>31957</v>
      </c>
      <c r="E60" s="10">
        <v>31957</v>
      </c>
    </row>
    <row r="61" spans="1:5" ht="90">
      <c r="A61" s="8" t="s">
        <v>126</v>
      </c>
      <c r="B61" s="9" t="s">
        <v>85</v>
      </c>
      <c r="C61" s="10">
        <f>C62</f>
        <v>12135</v>
      </c>
      <c r="D61" s="10">
        <f>D62</f>
        <v>77</v>
      </c>
      <c r="E61" s="10">
        <f>E62</f>
        <v>45</v>
      </c>
    </row>
    <row r="62" spans="1:5" ht="87.75" customHeight="1">
      <c r="A62" s="8" t="s">
        <v>99</v>
      </c>
      <c r="B62" s="9" t="s">
        <v>127</v>
      </c>
      <c r="C62" s="10">
        <v>12135</v>
      </c>
      <c r="D62" s="10">
        <v>77</v>
      </c>
      <c r="E62" s="10">
        <v>45</v>
      </c>
    </row>
    <row r="63" spans="1:5" ht="33.75" customHeight="1">
      <c r="A63" s="8" t="s">
        <v>117</v>
      </c>
      <c r="B63" s="9" t="s">
        <v>119</v>
      </c>
      <c r="C63" s="10">
        <f>C64</f>
        <v>9702</v>
      </c>
      <c r="D63" s="38">
        <f>D64</f>
        <v>9702</v>
      </c>
      <c r="E63" s="38">
        <f>E64</f>
        <v>9702</v>
      </c>
    </row>
    <row r="64" spans="1:5" ht="48" customHeight="1">
      <c r="A64" s="8" t="s">
        <v>118</v>
      </c>
      <c r="B64" s="9" t="s">
        <v>120</v>
      </c>
      <c r="C64" s="10">
        <v>9702</v>
      </c>
      <c r="D64" s="38">
        <v>9702</v>
      </c>
      <c r="E64" s="38">
        <v>9702</v>
      </c>
    </row>
    <row r="65" spans="1:5" ht="15">
      <c r="A65" s="17" t="s">
        <v>58</v>
      </c>
      <c r="B65" s="21" t="s">
        <v>8</v>
      </c>
      <c r="C65" s="19">
        <f>C66+C69+C70+C71+C72+C73+C74+C75+C76</f>
        <v>7443.8</v>
      </c>
      <c r="D65" s="19">
        <f>D66+D69+D70+D71+D72+D73+D74+D75+D76</f>
        <v>6484.3</v>
      </c>
      <c r="E65" s="19">
        <f>E66+E69+E70+E71+E72+E73+E74+E75+E76</f>
        <v>7004.9</v>
      </c>
    </row>
    <row r="66" spans="1:5" ht="30">
      <c r="A66" s="16" t="s">
        <v>59</v>
      </c>
      <c r="B66" s="9" t="s">
        <v>12</v>
      </c>
      <c r="C66" s="10">
        <f>C67+C68</f>
        <v>450</v>
      </c>
      <c r="D66" s="10">
        <f>D67+D68</f>
        <v>460</v>
      </c>
      <c r="E66" s="10">
        <f>E67+E68</f>
        <v>460</v>
      </c>
    </row>
    <row r="67" spans="1:5" ht="78" customHeight="1">
      <c r="A67" s="8" t="s">
        <v>60</v>
      </c>
      <c r="B67" s="15" t="s">
        <v>128</v>
      </c>
      <c r="C67" s="10">
        <v>400</v>
      </c>
      <c r="D67" s="10">
        <v>400</v>
      </c>
      <c r="E67" s="10">
        <v>400</v>
      </c>
    </row>
    <row r="68" spans="1:5" ht="59.25" customHeight="1">
      <c r="A68" s="8" t="s">
        <v>110</v>
      </c>
      <c r="B68" s="15" t="s">
        <v>112</v>
      </c>
      <c r="C68" s="10">
        <v>50</v>
      </c>
      <c r="D68" s="10">
        <v>60</v>
      </c>
      <c r="E68" s="10">
        <v>60</v>
      </c>
    </row>
    <row r="69" spans="1:5" ht="59.25" customHeight="1">
      <c r="A69" s="8" t="s">
        <v>111</v>
      </c>
      <c r="B69" s="15" t="s">
        <v>113</v>
      </c>
      <c r="C69" s="10">
        <v>50</v>
      </c>
      <c r="D69" s="10">
        <v>60</v>
      </c>
      <c r="E69" s="10">
        <v>60</v>
      </c>
    </row>
    <row r="70" spans="1:5" ht="62.25" customHeight="1">
      <c r="A70" s="8" t="s">
        <v>114</v>
      </c>
      <c r="B70" s="36" t="s">
        <v>115</v>
      </c>
      <c r="C70" s="10">
        <v>316</v>
      </c>
      <c r="D70" s="10">
        <v>316</v>
      </c>
      <c r="E70" s="10">
        <v>316</v>
      </c>
    </row>
    <row r="71" spans="1:5" ht="30">
      <c r="A71" s="8" t="s">
        <v>100</v>
      </c>
      <c r="B71" s="9" t="s">
        <v>129</v>
      </c>
      <c r="C71" s="10">
        <v>250</v>
      </c>
      <c r="D71" s="10">
        <v>250</v>
      </c>
      <c r="E71" s="10">
        <v>250</v>
      </c>
    </row>
    <row r="72" spans="1:5" ht="60">
      <c r="A72" s="8" t="s">
        <v>61</v>
      </c>
      <c r="B72" s="15" t="s">
        <v>86</v>
      </c>
      <c r="C72" s="10">
        <v>103</v>
      </c>
      <c r="D72" s="10">
        <v>103</v>
      </c>
      <c r="E72" s="10">
        <v>103</v>
      </c>
    </row>
    <row r="73" spans="1:5" ht="30">
      <c r="A73" s="29" t="s">
        <v>139</v>
      </c>
      <c r="B73" s="44" t="s">
        <v>140</v>
      </c>
      <c r="C73" s="10">
        <v>664</v>
      </c>
      <c r="D73" s="10">
        <v>559</v>
      </c>
      <c r="E73" s="10">
        <v>771</v>
      </c>
    </row>
    <row r="74" spans="1:6" s="32" customFormat="1" ht="76.5" customHeight="1">
      <c r="A74" s="29" t="s">
        <v>121</v>
      </c>
      <c r="B74" s="39" t="s">
        <v>122</v>
      </c>
      <c r="C74" s="37">
        <v>8</v>
      </c>
      <c r="D74" s="37">
        <v>8</v>
      </c>
      <c r="E74" s="37">
        <v>8</v>
      </c>
      <c r="F74" s="43"/>
    </row>
    <row r="75" spans="1:5" ht="60" customHeight="1">
      <c r="A75" s="8" t="s">
        <v>89</v>
      </c>
      <c r="B75" s="26" t="s">
        <v>90</v>
      </c>
      <c r="C75" s="10">
        <v>2240.9</v>
      </c>
      <c r="D75" s="10">
        <v>2054.9</v>
      </c>
      <c r="E75" s="10">
        <v>2325.9</v>
      </c>
    </row>
    <row r="76" spans="1:5" ht="30">
      <c r="A76" s="8" t="s">
        <v>62</v>
      </c>
      <c r="B76" s="9" t="s">
        <v>13</v>
      </c>
      <c r="C76" s="10">
        <f>C77</f>
        <v>3361.9</v>
      </c>
      <c r="D76" s="10">
        <f>D77</f>
        <v>2673.4</v>
      </c>
      <c r="E76" s="10">
        <f>E77</f>
        <v>2711</v>
      </c>
    </row>
    <row r="77" spans="1:5" ht="45">
      <c r="A77" s="8" t="s">
        <v>63</v>
      </c>
      <c r="B77" s="9" t="s">
        <v>23</v>
      </c>
      <c r="C77" s="10">
        <v>3361.9</v>
      </c>
      <c r="D77" s="10">
        <v>2673.4</v>
      </c>
      <c r="E77" s="10">
        <v>2711</v>
      </c>
    </row>
    <row r="78" spans="1:5" ht="14.25" customHeight="1">
      <c r="A78" s="46" t="s">
        <v>64</v>
      </c>
      <c r="B78" s="47" t="s">
        <v>70</v>
      </c>
      <c r="C78" s="48">
        <f>SUM(C79)</f>
        <v>2536751.0999999996</v>
      </c>
      <c r="D78" s="48">
        <f>SUM(D79)</f>
        <v>2468316.1</v>
      </c>
      <c r="E78" s="48">
        <f>SUM(E79)</f>
        <v>2218822.7</v>
      </c>
    </row>
    <row r="79" spans="1:5" ht="45">
      <c r="A79" s="53" t="s">
        <v>145</v>
      </c>
      <c r="B79" s="56" t="s">
        <v>146</v>
      </c>
      <c r="C79" s="49">
        <f>SUM(C80,C83,C87,C93)</f>
        <v>2536751.0999999996</v>
      </c>
      <c r="D79" s="49">
        <f>SUM(D80,D83,D87,D93)</f>
        <v>2468316.1</v>
      </c>
      <c r="E79" s="49">
        <f>SUM(E80,E83,E87,E93)</f>
        <v>2218822.7</v>
      </c>
    </row>
    <row r="80" spans="1:5" ht="21" customHeight="1">
      <c r="A80" s="54" t="s">
        <v>161</v>
      </c>
      <c r="B80" s="57" t="s">
        <v>160</v>
      </c>
      <c r="C80" s="50">
        <f>SUM(C81:C82)</f>
        <v>441274.6</v>
      </c>
      <c r="D80" s="50">
        <f>SUM(D81:D82)</f>
        <v>441979</v>
      </c>
      <c r="E80" s="50">
        <f>SUM(E81:E82)</f>
        <v>441979</v>
      </c>
    </row>
    <row r="81" spans="1:5" ht="30">
      <c r="A81" s="55" t="s">
        <v>162</v>
      </c>
      <c r="B81" s="58" t="s">
        <v>147</v>
      </c>
      <c r="C81" s="50">
        <v>441274.6</v>
      </c>
      <c r="D81" s="50">
        <v>441979</v>
      </c>
      <c r="E81" s="50">
        <v>441979</v>
      </c>
    </row>
    <row r="82" spans="1:5" ht="30">
      <c r="A82" s="55" t="s">
        <v>163</v>
      </c>
      <c r="B82" s="58" t="s">
        <v>148</v>
      </c>
      <c r="C82" s="50">
        <v>0</v>
      </c>
      <c r="D82" s="50">
        <v>0</v>
      </c>
      <c r="E82" s="50">
        <v>0</v>
      </c>
    </row>
    <row r="83" spans="1:5" ht="30">
      <c r="A83" s="55" t="s">
        <v>149</v>
      </c>
      <c r="B83" s="39" t="s">
        <v>150</v>
      </c>
      <c r="C83" s="50">
        <f>SUM(C84:C86)</f>
        <v>393822.5</v>
      </c>
      <c r="D83" s="50">
        <f>SUM(D84:D86)</f>
        <v>400145.5</v>
      </c>
      <c r="E83" s="50">
        <f>SUM(E84:E86)</f>
        <v>224294.3</v>
      </c>
    </row>
    <row r="84" spans="1:5" ht="30">
      <c r="A84" s="55" t="s">
        <v>164</v>
      </c>
      <c r="B84" s="58" t="s">
        <v>151</v>
      </c>
      <c r="C84" s="50">
        <v>960.8</v>
      </c>
      <c r="D84" s="51">
        <v>908.8</v>
      </c>
      <c r="E84" s="51">
        <v>904.9</v>
      </c>
    </row>
    <row r="85" spans="1:5" ht="31.5" customHeight="1">
      <c r="A85" s="55" t="s">
        <v>166</v>
      </c>
      <c r="B85" s="58" t="s">
        <v>165</v>
      </c>
      <c r="C85" s="50">
        <v>213800.6</v>
      </c>
      <c r="D85" s="52">
        <v>225923.3</v>
      </c>
      <c r="E85" s="52">
        <v>60265.6</v>
      </c>
    </row>
    <row r="86" spans="1:5" ht="19.5" customHeight="1">
      <c r="A86" s="55" t="s">
        <v>167</v>
      </c>
      <c r="B86" s="58" t="s">
        <v>152</v>
      </c>
      <c r="C86" s="50">
        <v>179061.1</v>
      </c>
      <c r="D86" s="52">
        <v>173313.4</v>
      </c>
      <c r="E86" s="52">
        <v>163123.8</v>
      </c>
    </row>
    <row r="87" spans="1:5" ht="30">
      <c r="A87" s="55" t="s">
        <v>153</v>
      </c>
      <c r="B87" s="59" t="s">
        <v>175</v>
      </c>
      <c r="C87" s="50">
        <f>SUM(C88:C92)</f>
        <v>1699098.2</v>
      </c>
      <c r="D87" s="50">
        <f>SUM(D88:D92)</f>
        <v>1624038.6</v>
      </c>
      <c r="E87" s="50">
        <f>SUM(E88:E92)</f>
        <v>1550397.2</v>
      </c>
    </row>
    <row r="88" spans="1:5" ht="30">
      <c r="A88" s="55" t="s">
        <v>169</v>
      </c>
      <c r="B88" s="58" t="s">
        <v>155</v>
      </c>
      <c r="C88" s="50">
        <v>1609353.2</v>
      </c>
      <c r="D88" s="52">
        <v>1542587.5</v>
      </c>
      <c r="E88" s="52">
        <v>1468956.7</v>
      </c>
    </row>
    <row r="89" spans="1:5" ht="75" customHeight="1">
      <c r="A89" s="55" t="s">
        <v>171</v>
      </c>
      <c r="B89" s="58" t="s">
        <v>170</v>
      </c>
      <c r="C89" s="50">
        <v>62710</v>
      </c>
      <c r="D89" s="52">
        <v>62710</v>
      </c>
      <c r="E89" s="52">
        <v>62710</v>
      </c>
    </row>
    <row r="90" spans="1:5" ht="60" customHeight="1">
      <c r="A90" s="55" t="s">
        <v>173</v>
      </c>
      <c r="B90" s="58" t="s">
        <v>156</v>
      </c>
      <c r="C90" s="50">
        <v>13549.5</v>
      </c>
      <c r="D90" s="52">
        <v>1693.7</v>
      </c>
      <c r="E90" s="52">
        <v>1693.7</v>
      </c>
    </row>
    <row r="91" spans="1:5" ht="102.75" customHeight="1">
      <c r="A91" s="55" t="s">
        <v>172</v>
      </c>
      <c r="B91" s="58" t="s">
        <v>176</v>
      </c>
      <c r="C91" s="50">
        <v>5317.7</v>
      </c>
      <c r="D91" s="52">
        <v>9116.1</v>
      </c>
      <c r="E91" s="52">
        <v>9116.1</v>
      </c>
    </row>
    <row r="92" spans="1:5" ht="30.75" customHeight="1">
      <c r="A92" s="55" t="s">
        <v>168</v>
      </c>
      <c r="B92" s="39" t="s">
        <v>154</v>
      </c>
      <c r="C92" s="50">
        <v>8167.8</v>
      </c>
      <c r="D92" s="52">
        <v>7931.3</v>
      </c>
      <c r="E92" s="52">
        <v>7920.7</v>
      </c>
    </row>
    <row r="93" spans="1:5" ht="19.5" customHeight="1">
      <c r="A93" s="55" t="s">
        <v>157</v>
      </c>
      <c r="B93" s="39" t="s">
        <v>158</v>
      </c>
      <c r="C93" s="50">
        <f>SUM(C94:C94)</f>
        <v>2555.8</v>
      </c>
      <c r="D93" s="50">
        <f>SUM(D94:D94)</f>
        <v>2153</v>
      </c>
      <c r="E93" s="50">
        <f>SUM(E94:E94)</f>
        <v>2152.2</v>
      </c>
    </row>
    <row r="94" spans="1:5" ht="30">
      <c r="A94" s="55" t="s">
        <v>174</v>
      </c>
      <c r="B94" s="58" t="s">
        <v>159</v>
      </c>
      <c r="C94" s="50">
        <v>2555.8</v>
      </c>
      <c r="D94" s="52">
        <v>2153</v>
      </c>
      <c r="E94" s="52">
        <v>2152.2</v>
      </c>
    </row>
    <row r="95" spans="1:5" ht="14.25">
      <c r="A95" s="22"/>
      <c r="B95" s="23" t="s">
        <v>28</v>
      </c>
      <c r="C95" s="24">
        <f>SUM(C10+C78)</f>
        <v>3758602.1999999997</v>
      </c>
      <c r="D95" s="24">
        <f>SUM(D10+D78)</f>
        <v>3705342.8000000003</v>
      </c>
      <c r="E95" s="24">
        <f>SUM(E10+E78)</f>
        <v>3478608.3000000003</v>
      </c>
    </row>
  </sheetData>
  <sheetProtection/>
  <mergeCells count="5">
    <mergeCell ref="D2:E2"/>
    <mergeCell ref="A5:E5"/>
    <mergeCell ref="A7:A8"/>
    <mergeCell ref="B7:B8"/>
    <mergeCell ref="C7:E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Пастух Лилия Вазимовна</cp:lastModifiedBy>
  <cp:lastPrinted>2016-10-27T10:39:16Z</cp:lastPrinted>
  <dcterms:created xsi:type="dcterms:W3CDTF">2008-08-05T09:03:05Z</dcterms:created>
  <dcterms:modified xsi:type="dcterms:W3CDTF">2016-11-12T04:40:38Z</dcterms:modified>
  <cp:category/>
  <cp:version/>
  <cp:contentType/>
  <cp:contentStatus/>
</cp:coreProperties>
</file>