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Уточнение бюджета\Проект решения и приложения\"/>
    </mc:Choice>
  </mc:AlternateContent>
  <bookViews>
    <workbookView xWindow="-15" yWindow="105" windowWidth="13080" windowHeight="12435"/>
  </bookViews>
  <sheets>
    <sheet name="1 квартал" sheetId="12" r:id="rId1"/>
    <sheet name="2 квартал" sheetId="15" state="hidden" r:id="rId2"/>
    <sheet name="групп.по КФСР" sheetId="14" state="hidden" r:id="rId3"/>
  </sheets>
  <definedNames>
    <definedName name="_xlnm._FilterDatabase" localSheetId="0" hidden="1">'1 квартал'!$A$6:$W$18</definedName>
    <definedName name="OLE_LINK12" localSheetId="0">'1 квартал'!#REF!</definedName>
    <definedName name="OLE_LINK67" localSheetId="0">'1 квартал'!#REF!</definedName>
    <definedName name="OLE_LINK70" localSheetId="0">'1 квартал'!#REF!</definedName>
    <definedName name="OLE_LINK81" localSheetId="0">'1 квартал'!#REF!</definedName>
    <definedName name="_xlnm.Print_Titles" localSheetId="0">'1 квартал'!$6:$6</definedName>
    <definedName name="_xlnm.Print_Area" localSheetId="0">'1 квартал'!$A$1:$U$21</definedName>
  </definedNames>
  <calcPr calcId="162913"/>
</workbook>
</file>

<file path=xl/calcChain.xml><?xml version="1.0" encoding="utf-8"?>
<calcChain xmlns="http://schemas.openxmlformats.org/spreadsheetml/2006/main">
  <c r="D24" i="15" l="1"/>
  <c r="D27" i="15"/>
  <c r="D26" i="15"/>
  <c r="D25" i="15"/>
  <c r="F5" i="15" l="1"/>
  <c r="E5" i="15"/>
  <c r="K5" i="15"/>
  <c r="J5" i="15"/>
  <c r="I5" i="15"/>
  <c r="H5" i="15"/>
  <c r="G5" i="15"/>
  <c r="D5" i="15"/>
  <c r="D19" i="12" l="1"/>
  <c r="D7" i="12" l="1"/>
  <c r="J7" i="14" l="1"/>
  <c r="N25" i="14" l="1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26" i="14" l="1"/>
  <c r="K5" i="14" l="1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4" i="14"/>
  <c r="C13" i="14"/>
  <c r="D13" i="14"/>
  <c r="E13" i="14"/>
  <c r="F13" i="14"/>
  <c r="G13" i="14"/>
  <c r="H13" i="14"/>
  <c r="I13" i="14"/>
  <c r="J13" i="14"/>
  <c r="L13" i="14"/>
  <c r="M13" i="14"/>
  <c r="O13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M5" i="14"/>
  <c r="M6" i="14"/>
  <c r="M7" i="14"/>
  <c r="M8" i="14"/>
  <c r="M9" i="14"/>
  <c r="M10" i="14"/>
  <c r="M11" i="14"/>
  <c r="M12" i="14"/>
  <c r="M14" i="14"/>
  <c r="M15" i="14"/>
  <c r="M16" i="14"/>
  <c r="M17" i="14"/>
  <c r="M18" i="14"/>
  <c r="M19" i="14"/>
  <c r="L5" i="14"/>
  <c r="L6" i="14"/>
  <c r="L7" i="14"/>
  <c r="L8" i="14"/>
  <c r="L9" i="14"/>
  <c r="L10" i="14"/>
  <c r="L11" i="14"/>
  <c r="L12" i="14"/>
  <c r="L14" i="14"/>
  <c r="L15" i="14"/>
  <c r="L16" i="14"/>
  <c r="L17" i="14"/>
  <c r="L18" i="14"/>
  <c r="L19" i="14"/>
  <c r="M20" i="14"/>
  <c r="M21" i="14"/>
  <c r="M22" i="14"/>
  <c r="L20" i="14"/>
  <c r="L21" i="14"/>
  <c r="C4" i="14"/>
  <c r="D4" i="14"/>
  <c r="E4" i="14"/>
  <c r="F4" i="14"/>
  <c r="G4" i="14"/>
  <c r="H4" i="14"/>
  <c r="I4" i="14"/>
  <c r="J4" i="14"/>
  <c r="L4" i="14"/>
  <c r="M4" i="14"/>
  <c r="O4" i="14"/>
  <c r="C5" i="14"/>
  <c r="C6" i="14"/>
  <c r="C7" i="14"/>
  <c r="C8" i="14"/>
  <c r="C9" i="14"/>
  <c r="C10" i="14"/>
  <c r="C11" i="14"/>
  <c r="C12" i="14"/>
  <c r="C14" i="14"/>
  <c r="C15" i="14"/>
  <c r="C16" i="14"/>
  <c r="C17" i="14"/>
  <c r="C18" i="14"/>
  <c r="C19" i="14"/>
  <c r="C20" i="14"/>
  <c r="C21" i="14"/>
  <c r="C22" i="14"/>
  <c r="C23" i="14"/>
  <c r="K26" i="14" l="1"/>
  <c r="B23" i="14" l="1"/>
  <c r="B24" i="14"/>
  <c r="B25" i="14"/>
  <c r="B4" i="14"/>
  <c r="D10" i="14"/>
  <c r="E10" i="14"/>
  <c r="F10" i="14"/>
  <c r="G10" i="14"/>
  <c r="H10" i="14"/>
  <c r="I10" i="14"/>
  <c r="J10" i="14"/>
  <c r="O10" i="14"/>
  <c r="D9" i="14"/>
  <c r="E9" i="14"/>
  <c r="F9" i="14"/>
  <c r="G9" i="14"/>
  <c r="H9" i="14"/>
  <c r="I9" i="14"/>
  <c r="J9" i="14"/>
  <c r="O9" i="14"/>
  <c r="D8" i="14"/>
  <c r="E8" i="14"/>
  <c r="F8" i="14"/>
  <c r="G8" i="14"/>
  <c r="H8" i="14"/>
  <c r="I8" i="14"/>
  <c r="J8" i="14"/>
  <c r="I7" i="14"/>
  <c r="O7" i="14"/>
  <c r="D7" i="14"/>
  <c r="E7" i="14"/>
  <c r="F7" i="14"/>
  <c r="G7" i="14"/>
  <c r="H7" i="14"/>
  <c r="D6" i="14"/>
  <c r="E6" i="14"/>
  <c r="F6" i="14"/>
  <c r="G6" i="14"/>
  <c r="H6" i="14"/>
  <c r="I6" i="14"/>
  <c r="J6" i="14"/>
  <c r="O6" i="14"/>
  <c r="G5" i="14"/>
  <c r="H5" i="14"/>
  <c r="I5" i="14"/>
  <c r="J5" i="14"/>
  <c r="O5" i="14"/>
  <c r="D5" i="14"/>
  <c r="E5" i="14"/>
  <c r="F5" i="14"/>
  <c r="F11" i="14"/>
  <c r="F12" i="14"/>
  <c r="F14" i="14"/>
  <c r="F15" i="14"/>
  <c r="F16" i="14"/>
  <c r="F17" i="14"/>
  <c r="F18" i="14"/>
  <c r="E11" i="14"/>
  <c r="E12" i="14"/>
  <c r="E14" i="14"/>
  <c r="E15" i="14"/>
  <c r="E16" i="14"/>
  <c r="E17" i="14"/>
  <c r="E18" i="14"/>
  <c r="E19" i="14"/>
  <c r="E20" i="14"/>
  <c r="D11" i="14"/>
  <c r="D12" i="14"/>
  <c r="D14" i="14"/>
  <c r="D15" i="14"/>
  <c r="D16" i="14"/>
  <c r="D17" i="14"/>
  <c r="D18" i="14"/>
  <c r="D19" i="14"/>
  <c r="M23" i="14"/>
  <c r="M24" i="14"/>
  <c r="M25" i="14"/>
  <c r="I11" i="14"/>
  <c r="I12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D20" i="14"/>
  <c r="D21" i="14"/>
  <c r="D22" i="14"/>
  <c r="D23" i="14"/>
  <c r="D24" i="14"/>
  <c r="D25" i="14"/>
  <c r="C24" i="14"/>
  <c r="C25" i="14"/>
  <c r="C26" i="14" l="1"/>
  <c r="D26" i="14"/>
  <c r="M26" i="14"/>
  <c r="I26" i="14"/>
  <c r="O8" i="14" l="1"/>
  <c r="G11" i="14"/>
  <c r="H11" i="14"/>
  <c r="J11" i="14"/>
  <c r="O11" i="14"/>
  <c r="G12" i="14"/>
  <c r="H12" i="14"/>
  <c r="J12" i="14"/>
  <c r="O12" i="14"/>
  <c r="G14" i="14"/>
  <c r="H14" i="14"/>
  <c r="J14" i="14"/>
  <c r="O14" i="14"/>
  <c r="G15" i="14"/>
  <c r="H15" i="14"/>
  <c r="J15" i="14"/>
  <c r="O15" i="14"/>
  <c r="G16" i="14"/>
  <c r="H16" i="14"/>
  <c r="J16" i="14"/>
  <c r="O16" i="14"/>
  <c r="G17" i="14"/>
  <c r="H17" i="14"/>
  <c r="J17" i="14"/>
  <c r="O17" i="14"/>
  <c r="G18" i="14"/>
  <c r="H18" i="14"/>
  <c r="J18" i="14"/>
  <c r="O18" i="14"/>
  <c r="F19" i="14"/>
  <c r="G19" i="14"/>
  <c r="H19" i="14"/>
  <c r="J19" i="14"/>
  <c r="O19" i="14"/>
  <c r="F20" i="14"/>
  <c r="G20" i="14"/>
  <c r="H20" i="14"/>
  <c r="J20" i="14"/>
  <c r="O20" i="14"/>
  <c r="E21" i="14"/>
  <c r="F21" i="14"/>
  <c r="G21" i="14"/>
  <c r="H21" i="14"/>
  <c r="J21" i="14"/>
  <c r="O21" i="14"/>
  <c r="E22" i="14"/>
  <c r="F22" i="14"/>
  <c r="G22" i="14"/>
  <c r="H22" i="14"/>
  <c r="J22" i="14"/>
  <c r="L22" i="14"/>
  <c r="O22" i="14"/>
  <c r="E23" i="14"/>
  <c r="F23" i="14"/>
  <c r="G23" i="14"/>
  <c r="H23" i="14"/>
  <c r="J23" i="14"/>
  <c r="L23" i="14"/>
  <c r="O23" i="14"/>
  <c r="E24" i="14"/>
  <c r="F24" i="14"/>
  <c r="G24" i="14"/>
  <c r="H24" i="14"/>
  <c r="J24" i="14"/>
  <c r="L24" i="14"/>
  <c r="O24" i="14"/>
  <c r="E25" i="14"/>
  <c r="F25" i="14"/>
  <c r="G25" i="14"/>
  <c r="H25" i="14"/>
  <c r="J25" i="14"/>
  <c r="L25" i="14"/>
  <c r="O25" i="14"/>
  <c r="L26" i="14" l="1"/>
  <c r="H26" i="14"/>
  <c r="F26" i="14"/>
  <c r="G26" i="14"/>
  <c r="O26" i="14"/>
  <c r="E26" i="14"/>
  <c r="J26" i="14"/>
  <c r="B26" i="14"/>
  <c r="P16" i="14"/>
  <c r="P26" i="14" l="1"/>
  <c r="K7" i="12" l="1"/>
  <c r="J7" i="12"/>
  <c r="I7" i="12"/>
  <c r="H7" i="12"/>
  <c r="G7" i="12"/>
  <c r="F7" i="12"/>
  <c r="E7" i="12"/>
  <c r="P4" i="14" l="1"/>
  <c r="P5" i="14" l="1"/>
  <c r="P6" i="14" l="1"/>
  <c r="P7" i="14" l="1"/>
  <c r="P8" i="14" l="1"/>
  <c r="P9" i="14" l="1"/>
  <c r="P10" i="14" l="1"/>
  <c r="P12" i="14" l="1"/>
  <c r="P11" i="14"/>
  <c r="P13" i="14" l="1"/>
  <c r="P14" i="14" l="1"/>
  <c r="P15" i="14" l="1"/>
  <c r="P17" i="14" l="1"/>
  <c r="P18" i="14" l="1"/>
  <c r="P19" i="14" l="1"/>
  <c r="P20" i="14" l="1"/>
  <c r="P21" i="14" l="1"/>
  <c r="P23" i="14" l="1"/>
  <c r="P22" i="14"/>
  <c r="P24" i="14" l="1"/>
  <c r="P25" i="14" l="1"/>
</calcChain>
</file>

<file path=xl/sharedStrings.xml><?xml version="1.0" encoding="utf-8"?>
<sst xmlns="http://schemas.openxmlformats.org/spreadsheetml/2006/main" count="179" uniqueCount="112">
  <si>
    <t xml:space="preserve">Распределение средств на финансирование наказов избирателей депутатам </t>
  </si>
  <si>
    <t>№ перечня</t>
  </si>
  <si>
    <t xml:space="preserve">Наименование </t>
  </si>
  <si>
    <t>Предложено  постановлением Думы ХМАО - Югры (руб.)</t>
  </si>
  <si>
    <t>Рассмотрено отраслевами департаментами и включено в постановление Думы</t>
  </si>
  <si>
    <t>г. Нефтеюганск</t>
  </si>
  <si>
    <t>г. Сургут</t>
  </si>
  <si>
    <t>г. Ханты-Мансийск</t>
  </si>
  <si>
    <t>г. Нижневартовск</t>
  </si>
  <si>
    <t xml:space="preserve">г. Мегион </t>
  </si>
  <si>
    <t>г. Урай</t>
  </si>
  <si>
    <t xml:space="preserve">г. Радужный </t>
  </si>
  <si>
    <t>г. Лангепас</t>
  </si>
  <si>
    <t>г. Нягань</t>
  </si>
  <si>
    <t>г.Югорск</t>
  </si>
  <si>
    <t xml:space="preserve">Белоярский район </t>
  </si>
  <si>
    <t>Березовский район</t>
  </si>
  <si>
    <t>Кондинский район</t>
  </si>
  <si>
    <t xml:space="preserve">Октябрьский район </t>
  </si>
  <si>
    <t xml:space="preserve">Сургутский район </t>
  </si>
  <si>
    <t>Советский район</t>
  </si>
  <si>
    <t xml:space="preserve">Нижневартовский район </t>
  </si>
  <si>
    <t xml:space="preserve">Нефтеюганский район </t>
  </si>
  <si>
    <t>Подпись</t>
  </si>
  <si>
    <t>0707</t>
  </si>
  <si>
    <t>0702</t>
  </si>
  <si>
    <t>0703</t>
  </si>
  <si>
    <t>0801</t>
  </si>
  <si>
    <t>1101</t>
  </si>
  <si>
    <t>0701</t>
  </si>
  <si>
    <t>в рублях</t>
  </si>
  <si>
    <t>Наименование МО</t>
  </si>
  <si>
    <t>Итого</t>
  </si>
  <si>
    <t>г. Когалым</t>
  </si>
  <si>
    <t>г. Пыть-Ях</t>
  </si>
  <si>
    <t>г. Покачи</t>
  </si>
  <si>
    <t xml:space="preserve">Ханты-Мансийский район </t>
  </si>
  <si>
    <t>1102</t>
  </si>
  <si>
    <t>0804</t>
  </si>
  <si>
    <t>0503</t>
  </si>
  <si>
    <t>0709</t>
  </si>
  <si>
    <t>5.2.2.</t>
  </si>
  <si>
    <t>5.3.5.</t>
  </si>
  <si>
    <t>5.3.6.</t>
  </si>
  <si>
    <t>5.1.1.</t>
  </si>
  <si>
    <t>1103</t>
  </si>
  <si>
    <t>1204</t>
  </si>
  <si>
    <t>0408</t>
  </si>
  <si>
    <t>5.4.1.</t>
  </si>
  <si>
    <t>5.4.2.</t>
  </si>
  <si>
    <t>0113</t>
  </si>
  <si>
    <t>Думы Ханты-Мансийского автономного округа - Югры на I квартал 2020 года</t>
  </si>
  <si>
    <t xml:space="preserve">Муниципальное автономное учреждение "Региональный историко-культурный и экологический центр", г. Мегион (628680, ул. Заречная 16 Б, (34643) 2-28-05) 
Цель: оказание финансовой помощи на организацию и проведение V регионального фестиваля "Хатлые" в сумме 200 000 (двести тысяч) рублей
</t>
  </si>
  <si>
    <t xml:space="preserve">Муниципальное казенное учреждение "Капитальное строительство", г. Мегион (628681, Ханты-Мансийский автономный округ – Югра, ул. Советская, д. 19, тел.: 8 (34643) 5-92-23, 8 (34643) 5-92-067, 8 (34643) 5-92-75.
Цель: оказание финансовой помощи на строительство объекта "Аллея трудовой Славы" в сумме 100 000 (сто тысяч) рублей
</t>
  </si>
  <si>
    <t xml:space="preserve">Муниципальное бюджетное общеобразовательное учреждение "Средняя общеобразовательная школа № 4", г. Мегион ( ул. Сутормина, д.16/1, ХМАО-Югра, 628681, тел: 8(34643)2-28-90, 2-33-10).
Цель: оказание финансовой помощи на приобретение сенсорного стола в сумме 200 000 (двести тысяч) рублей
</t>
  </si>
  <si>
    <t xml:space="preserve">Муниципальное бюджетное общеобразовательное учреждение "Средняя общеобразовательная школа № 6", пгт. Высокий 
г. Мегион, (ул. Нефтяников, д. 6, ХМАО-Югра, 628690, тел: 8(34643)55-9-146, 56-2-50,56-8-70).
Цель: оказание финансовой помощи на приобретение снегоуборочной техники в сумме 164 990 (сто шестьдесят четыре тысячи девятьсот девяносто) рублей
</t>
  </si>
  <si>
    <t>5.6.</t>
  </si>
  <si>
    <t xml:space="preserve">Муниципальное казенное учреждение "Капитальное строительство", г. Мегион (628681, Ханты-Мансийский автономный округ – Югра, ул. Советская, д. 19, тел.: 8 (34643) 5-92-23, 8 (34643) 5-92-067, 8 (34643) 5-92-75.
Цель: оказание финансовой помощи на строительство объекта "Аллея трудовой Славы" в сумме 2 000 000 (два миллиона) рублей
</t>
  </si>
  <si>
    <t>5.13.1.</t>
  </si>
  <si>
    <t xml:space="preserve">Муниципальное казенное учреждение "Капитальное строительство", г. Мегион (ул. Советская, д. 19, тел.: 8 (34643) 5-92-23
Цель: оказание финансовой помощи на строительство объекта "Аллея трудовой Славы" в сумме 100 000 (сто тысяч) рублей
</t>
  </si>
  <si>
    <t>5.18.10.</t>
  </si>
  <si>
    <t xml:space="preserve">Муниципальное казенное учреждение "Капитальное строительство", г. Мегион (ул. Советская, д.19, ХМАО-Югра, 628681, тел: 8(34643)5-92-23, 5-92067, 5-92-75). 
Цель: оказание финансовой помощи на строительство объекта "Аллея трудовой Славы" в сумме 1 000 000 (один миллион) рублей
</t>
  </si>
  <si>
    <t>5.20.7.</t>
  </si>
  <si>
    <t xml:space="preserve">Муниципальное казенное учреждение "Капитальное строительство", г. Мегион (ул. Советская, дом 19 Ханты-Мансийский автономный округа – Югра, 628681, тел: 8 (34643) 59223, 592067, 59275).
Цель: оказание финансовой помощи на строительство объекта "Аллея трудовой Славы" в сумме 100 000 (сто тысяч) рублей
</t>
  </si>
  <si>
    <t>5.24.5.</t>
  </si>
  <si>
    <t xml:space="preserve">Муниципальное казенное учреждение "Капитальное строительство", г. Мегион (628681, ул. Советская, д. 19, тел.: 8 (34643) 5-92-23, 8 (34643) 5-92-067, 8 (34643) 5-92-75.
Цель: оказание финансовой помощи на строительство объекта "Аллея трудовой Славы" в сумме 100 000 (сто тысяч) рублей.
</t>
  </si>
  <si>
    <t>5.36.5.</t>
  </si>
  <si>
    <t xml:space="preserve">Муниципальное казенное учреждение "Капитальное строительство", г. Мегион (ул. Советская, д.19, ХМАО-Югра, 628681, тел: 8(34643)5-92-23, 5-92067, 5-92-75)
Цель: оказание финансовой помощи на строительство объекта "Аллея трудовой Славы" в сумме 92 500 (девяносто две тысячи пятьсот) рублей
</t>
  </si>
  <si>
    <t>5.38.5.</t>
  </si>
  <si>
    <t xml:space="preserve">Муниципальное казенное учреждение "Капитальное строительство", г. Мегион (ул. Советская, д.19, ХМАО-Югра, 628681, тел: 8(34643)5-92-23, 5-92067, 5-92-75).
Цель: оказание финансовой помощи на строительство объекта "Аллея трудовой Славы" в сумме 500 000 (пятьсот тысяч) рублей
</t>
  </si>
  <si>
    <t xml:space="preserve">Наказы избирателей депутатам Думы автономного округа на 1 квартал 2020 года </t>
  </si>
  <si>
    <t>к пояснительной записке</t>
  </si>
  <si>
    <t>Рз,Пр</t>
  </si>
  <si>
    <t>ИТОГО</t>
  </si>
  <si>
    <t>Думы Ханты-Мансийского автономного округа - Югры на II квартал 2020 года</t>
  </si>
  <si>
    <t>Рассмотрено отраслевыми департаментами и включено в постановление Думы</t>
  </si>
  <si>
    <t>5.2.1.</t>
  </si>
  <si>
    <t>5.2.5.</t>
  </si>
  <si>
    <t>г. Мегион</t>
  </si>
  <si>
    <t xml:space="preserve">Муниципальное бюджетное дошкольное образовательное учреждение "Детский сад № 2 "Рябинка", г. Мегион, (ул. Заречная, д.19/4, ХМАО-Югра, 628684, тел: 8(34643)30132).
Цель: оказание финансовой помощи на приобретение снегоуборочной машины в сумме 68 000 (шестьдесят восемь тысяч) рублей
</t>
  </si>
  <si>
    <t>Муниципальное бюджетное дошкольное образовательное учреждение "Детский сад № 5 "Крепыш", г. Мегион, (ул. Советская, д.8, ХМАО-Югра, 628681, тел: 8(34643)25277, 24235).
Цель: оказание финансовой помощи на приобретение уличного игрового оборудования в сумме 57 000 (пятьдесят семь тысяч) рублей</t>
  </si>
  <si>
    <t>5.2.3.</t>
  </si>
  <si>
    <t xml:space="preserve">Муниципальное бюджетное дошкольное образовательное учреждение "Детский сад № 10 "Золотая рыбка", г. Мегион,  (ул. Садовая, д.5 ХМАО-Югра, 628680, тел: 8(34643)3-32-97).
Цель: оказание финансовой помощи на приобретение кабинета биологической обратной связи "Коррекция зрения" в сумме 300 000 (триста тысяч) рублей
</t>
  </si>
  <si>
    <t>5.2.4.</t>
  </si>
  <si>
    <t xml:space="preserve">Муниципальное бюджетное дошкольное образовательное учреждение "Детский сад № 12 "Росинка", п. Высокий г. Мегион, (ул. Гагарина, д.10,  ХМАО-Югра, 628684, тел: 8(34643)5-51-36, 5-55-20).Цель: оказание финансовой помощи на приобретение оборудования для буфетных групповых ячеек в сумме 150 000 (сто пятьдесят тысяч) рублей
</t>
  </si>
  <si>
    <t xml:space="preserve">Муниципальное автономное дошкольное образовательное учреждение "Детский сад № 14 "Умка", г. Мегион, ( ул.Нефтяников, д.3\1 ХМАО-Югра, 628680, тел: 8(34643) 3-12-50, 3-12-51. Цель: оказание финансовой помощи на приобретение мебели в сумме 150 000 (сто пятьдесят тысяч) рублей
</t>
  </si>
  <si>
    <t>5.2.6.</t>
  </si>
  <si>
    <t xml:space="preserve">Муниципальное автономное дошкольное образовательное учреждение "Детский сад № 15 "Югорка", г. Мегион ( ул. Проспект победы, д.21, ХМАО-Югра, 628680, тел: 8(34643)2-00-86).
Цель: оказание финансовой помощи на приобретение мебели в сумме 120 000 (сто двадцать тысяч) рублей
</t>
  </si>
  <si>
    <t>5.2.7.</t>
  </si>
  <si>
    <t xml:space="preserve">Муниципальное бюджетное общеобразовательное учреждение "Средняя общеобразовательная школа № 1", г. Мегион, (ул. Свободы д. 6, ХМАО-Югра, 628680, тел: 8(34643) 3-73-03, 3-30-78).
Цель: оказание финансовой помощи на приобретение жалюзи в сумме 100 000 (сто тысяч) рублей
</t>
  </si>
  <si>
    <t>5.2.8.</t>
  </si>
  <si>
    <t xml:space="preserve">Муниципальное автономное общеобразовательное учреждение № 5 "Гимназия", г. Мегион,  (ул.Свободы, д.30ХМАО-Югра, 628681, тел: 8(34643)3-53-40, 4-72-13).
Цель: оказание финансовой помощи на приобретение скамеек в сумме 70 000 (семьдесят тысяч) рублей
</t>
  </si>
  <si>
    <t>5.2.9.</t>
  </si>
  <si>
    <t xml:space="preserve">Муниципальное автономное учреждение "Региональный историко-культурный и экологический центр", г. Мегион, (ул. Заречная, д.16 б ХМАО-Югра, 628680, тел: 8(34643)2-28-05.
Цель: оказание финансовой помощи на проведения VII открытого городского фестиваля под открытым небом "Иван Купала" в сумме 100 000 (сто тысяч) рублей
</t>
  </si>
  <si>
    <t>5.2.10.</t>
  </si>
  <si>
    <t xml:space="preserve">Муниципальное казенное учреждение "Капитальное строительство", г. Мегион (ул. Советская, д.19, ХМАО-Югра, 628681, тел: 8(34643)5-92-23, 5-92067, 5-92-75).
Цель: оказание финансовой помощи на благоустройство объекта "Аллея трудовой Славы", разработку проектно-сметной документации в сумме 690 000 (шестьсот девяносто тысяч) рублей
</t>
  </si>
  <si>
    <t>5.2.11.</t>
  </si>
  <si>
    <t xml:space="preserve">Муниципальное автономное учреждение "Дворец искусств", г. Мегион (ул. Заречная, д.8, ХМАО-Югра, 628681, тел: 8(34643)3-20-75, 3-50-23).
Цель: оказание финансовой помощи на оплату услуг по организации и проведению концертов в сумме 100 000 (сто тысяч) рублей
</t>
  </si>
  <si>
    <t>5.5.1.</t>
  </si>
  <si>
    <t xml:space="preserve">Муниципальное автономное учреждение "Дворец искусств", г. Мегион, 628684, Ханты-Мансийский автономный округ - Югра, ул. Заречная, д. 19, тел. 8(34643) 3-50-24.
Цель: оказание финансовой помощи на организацию и проведение концертной программы, посвященной 75-й годовщине со Дня Победы в Великой Отечественной войне в сумме 200 000 (двести тысяч) рублей
</t>
  </si>
  <si>
    <t>5.21.9.</t>
  </si>
  <si>
    <t xml:space="preserve">Муниципальное автономное дошкольное образовательное учреждение №1 "Сказка", г. Мегион (628681, Ханты-Мансийский АО-Югра, ул. Сутормина, д. 6/1) Телефон: 8(34643) 2-64-94
Цель: оказание финансовой помощи на приобретение навеса, мебели в сумме 170 000 (сто семьдесят тысяч) рублей
</t>
  </si>
  <si>
    <t>5.21.10.</t>
  </si>
  <si>
    <t xml:space="preserve">Муниципальное автономное дошкольное образовательное учреждение "Детский сад № 2 "Рябинка", г. Мегион (628681, Ханты-Мансийский АО-Югра, ул. Заречная, д. 19/4) Телефон: 8(34643) 3-01-32
Цель: оказание финансовой помощи на приобретение термометров в сумме 49 340 (сорок девять тысяч триста сорок) рублей
</t>
  </si>
  <si>
    <t>5.21.11.</t>
  </si>
  <si>
    <t xml:space="preserve">Муниципальное автономное дошкольное образовательное учреждение "Детский сад № 4 "Морозко" г. Мегион (628681, Ханты-Мансийский АО-Югра, ул. Заречная, д. 16/1) Телефон: 8(34643) 3-24-97
Цель: оказание финансовой помощи на приобретение мебели в сумме 45 000 (сорок пять тысяч) рублей
</t>
  </si>
  <si>
    <t>5.21.12.</t>
  </si>
  <si>
    <t xml:space="preserve">Муниципальное автономное дошкольное образовательное учреждение "Детский сад № 13 "Родничок", пгт. Высокий г. Мегион (628690, Ханты-Мансийский АО-Югра, ул. Нефтяников, д. 6/1) Телефон: 8(34643) 5-57-96
Цель: оказание финансовой помощи на приобретение мебели в сумме 50 000 (пятьдесят тысяч) рублей
</t>
  </si>
  <si>
    <t>5.21.13.</t>
  </si>
  <si>
    <t xml:space="preserve">Муниципальное автономное общеобразовательное учреждение "Средняя общеобразовательная школа № 3 имени Ивана Ивановича Рынкового", г. Мегион (628680, ул. Нефтяников, д. 12) Телефон: 8(34643) 3-32-17/3-32-27
Цель: оказание финансовой помощи на приобретение газонокосилки в сумме 35 660 (тридцать пять тысяч шестьсот шестьдесят) рублей
</t>
  </si>
  <si>
    <t>Рз.Пр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</si>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</sst>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  <numFmt numFmtId="167" formatCode="#,##0.0\ _₽"/>
  </numFmts>
  <fonts count="9" x14ac:knownFonts="1"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6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165" fontId="6" fillId="0" borderId="1" xfId="0" applyNumberFormat="1" applyFont="1" applyFill="1" applyBorder="1" applyAlignment="1" applyProtection="1">
      <alignment horizontal="right" wrapText="1"/>
      <protection locked="0"/>
    </xf>
    <xf numFmtId="165" fontId="5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65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Fill="1"/>
    <xf numFmtId="165" fontId="7" fillId="0" borderId="1" xfId="0" applyNumberFormat="1" applyFont="1" applyFill="1" applyBorder="1" applyAlignment="1">
      <alignment horizontal="right"/>
    </xf>
    <xf numFmtId="16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left" vertical="top" wrapText="1"/>
    </xf>
    <xf numFmtId="16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topLeftCell="B1" zoomScale="90" zoomScaleNormal="90" workbookViewId="0">
      <pane ySplit="6" topLeftCell="A7" activePane="bottomLeft" state="frozen"/>
      <selection pane="bottomLeft" activeCell="B4" sqref="B4:E4"/>
    </sheetView>
  </sheetViews>
  <sheetFormatPr defaultColWidth="9.33203125" defaultRowHeight="12.75" outlineLevelRow="1" x14ac:dyDescent="0.2"/>
  <cols>
    <col min="1" max="1" width="27" style="26" hidden="1" customWidth="1"/>
    <col min="2" max="2" width="9" style="10" customWidth="1"/>
    <col min="3" max="3" width="94" style="4" customWidth="1"/>
    <col min="4" max="4" width="22.83203125" style="12" customWidth="1"/>
    <col min="5" max="5" width="16.1640625" style="9" hidden="1" customWidth="1"/>
    <col min="6" max="6" width="9.33203125" style="11" hidden="1" customWidth="1"/>
    <col min="7" max="7" width="13" style="11" hidden="1" customWidth="1"/>
    <col min="8" max="8" width="11.33203125" style="11" hidden="1" customWidth="1"/>
    <col min="9" max="9" width="9.33203125" style="11" hidden="1" customWidth="1"/>
    <col min="10" max="10" width="10.1640625" style="11" hidden="1" customWidth="1"/>
    <col min="11" max="11" width="9.33203125" style="11" hidden="1" customWidth="1"/>
    <col min="12" max="12" width="13.33203125" style="11" hidden="1" customWidth="1"/>
    <col min="13" max="13" width="10.1640625" style="11" hidden="1" customWidth="1"/>
    <col min="14" max="14" width="15" style="11" hidden="1" customWidth="1"/>
    <col min="15" max="15" width="13.33203125" style="11" hidden="1" customWidth="1"/>
    <col min="16" max="16" width="11.6640625" style="11" hidden="1" customWidth="1"/>
    <col min="17" max="17" width="11.1640625" style="11" hidden="1" customWidth="1"/>
    <col min="18" max="18" width="0" style="11" hidden="1" customWidth="1"/>
    <col min="19" max="19" width="11.6640625" style="9" hidden="1" customWidth="1"/>
    <col min="20" max="20" width="18.33203125" style="11" hidden="1" customWidth="1"/>
    <col min="21" max="21" width="13.33203125" style="11" bestFit="1" customWidth="1"/>
    <col min="22" max="22" width="13.83203125" style="11" hidden="1" customWidth="1"/>
    <col min="23" max="23" width="14.6640625" style="11" hidden="1" customWidth="1"/>
    <col min="24" max="16384" width="9.33203125" style="11"/>
  </cols>
  <sheetData>
    <row r="1" spans="1:23" x14ac:dyDescent="0.2">
      <c r="D1" s="47" t="s">
        <v>111</v>
      </c>
    </row>
    <row r="2" spans="1:23" x14ac:dyDescent="0.2">
      <c r="D2" s="47" t="s">
        <v>71</v>
      </c>
    </row>
    <row r="3" spans="1:23" ht="14.25" x14ac:dyDescent="0.2">
      <c r="B3" s="51" t="s">
        <v>0</v>
      </c>
      <c r="C3" s="51"/>
      <c r="D3" s="51"/>
      <c r="E3" s="51"/>
    </row>
    <row r="4" spans="1:23" ht="14.25" x14ac:dyDescent="0.2">
      <c r="B4" s="51" t="s">
        <v>51</v>
      </c>
      <c r="C4" s="51"/>
      <c r="D4" s="51"/>
      <c r="E4" s="51"/>
    </row>
    <row r="6" spans="1:23" s="9" customFormat="1" ht="81" customHeight="1" x14ac:dyDescent="0.2">
      <c r="A6" s="34"/>
      <c r="B6" s="27" t="s">
        <v>1</v>
      </c>
      <c r="C6" s="28" t="s">
        <v>2</v>
      </c>
      <c r="D6" s="29" t="s">
        <v>3</v>
      </c>
      <c r="E6" s="29" t="s">
        <v>4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9"/>
      <c r="T6" s="30" t="s">
        <v>23</v>
      </c>
      <c r="U6" s="48" t="s">
        <v>72</v>
      </c>
    </row>
    <row r="7" spans="1:23" ht="21.75" customHeight="1" outlineLevel="1" x14ac:dyDescent="0.2">
      <c r="A7" s="2"/>
      <c r="B7" s="5"/>
      <c r="C7" s="33" t="s">
        <v>73</v>
      </c>
      <c r="D7" s="6">
        <f t="shared" ref="D7:K7" si="0">SUM(D8:D18)</f>
        <v>4557490</v>
      </c>
      <c r="E7" s="6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8"/>
      <c r="M7" s="8"/>
      <c r="N7" s="8"/>
      <c r="O7" s="8"/>
      <c r="P7" s="8"/>
      <c r="Q7" s="8"/>
      <c r="R7" s="8"/>
      <c r="S7" s="1"/>
      <c r="T7" s="8"/>
      <c r="U7" s="13"/>
      <c r="V7" s="39" t="s">
        <v>48</v>
      </c>
      <c r="W7" s="38">
        <v>300000</v>
      </c>
    </row>
    <row r="8" spans="1:23" ht="59.25" customHeight="1" outlineLevel="1" x14ac:dyDescent="0.2">
      <c r="A8" s="2" t="s">
        <v>9</v>
      </c>
      <c r="B8" s="31" t="s">
        <v>44</v>
      </c>
      <c r="C8" s="32" t="s">
        <v>52</v>
      </c>
      <c r="D8" s="7">
        <v>200000</v>
      </c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" t="s">
        <v>27</v>
      </c>
      <c r="T8" s="13"/>
      <c r="U8" s="49" t="s">
        <v>27</v>
      </c>
      <c r="V8" s="39" t="s">
        <v>49</v>
      </c>
      <c r="W8" s="38">
        <v>160000</v>
      </c>
    </row>
    <row r="9" spans="1:23" ht="69.75" customHeight="1" outlineLevel="1" x14ac:dyDescent="0.2">
      <c r="A9" s="2" t="s">
        <v>9</v>
      </c>
      <c r="B9" s="31" t="s">
        <v>42</v>
      </c>
      <c r="C9" s="32" t="s">
        <v>54</v>
      </c>
      <c r="D9" s="44">
        <v>200000</v>
      </c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" t="s">
        <v>25</v>
      </c>
      <c r="T9" s="13"/>
      <c r="U9" s="52" t="s">
        <v>25</v>
      </c>
      <c r="V9" s="39"/>
      <c r="W9" s="38"/>
    </row>
    <row r="10" spans="1:23" ht="82.5" customHeight="1" outlineLevel="1" x14ac:dyDescent="0.2">
      <c r="A10" s="2" t="s">
        <v>9</v>
      </c>
      <c r="B10" s="31" t="s">
        <v>43</v>
      </c>
      <c r="C10" s="32" t="s">
        <v>55</v>
      </c>
      <c r="D10" s="44">
        <v>164990</v>
      </c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" t="s">
        <v>25</v>
      </c>
      <c r="T10" s="13"/>
      <c r="U10" s="54"/>
      <c r="V10" s="39"/>
      <c r="W10" s="38"/>
    </row>
    <row r="11" spans="1:23" ht="76.5" customHeight="1" outlineLevel="1" x14ac:dyDescent="0.2">
      <c r="A11" s="2" t="s">
        <v>9</v>
      </c>
      <c r="B11" s="31" t="s">
        <v>41</v>
      </c>
      <c r="C11" s="32" t="s">
        <v>53</v>
      </c>
      <c r="D11" s="44">
        <v>100000</v>
      </c>
      <c r="E11" s="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" t="s">
        <v>39</v>
      </c>
      <c r="T11" s="13"/>
      <c r="U11" s="52" t="s">
        <v>39</v>
      </c>
      <c r="V11" s="39"/>
      <c r="W11" s="38"/>
    </row>
    <row r="12" spans="1:23" ht="76.5" customHeight="1" outlineLevel="1" x14ac:dyDescent="0.2">
      <c r="A12" s="2" t="s">
        <v>9</v>
      </c>
      <c r="B12" s="31" t="s">
        <v>56</v>
      </c>
      <c r="C12" s="32" t="s">
        <v>57</v>
      </c>
      <c r="D12" s="44">
        <v>2000000</v>
      </c>
      <c r="E12" s="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" t="s">
        <v>39</v>
      </c>
      <c r="T12" s="13"/>
      <c r="U12" s="53"/>
      <c r="V12" s="39"/>
      <c r="W12" s="38"/>
    </row>
    <row r="13" spans="1:23" ht="59.25" customHeight="1" outlineLevel="1" x14ac:dyDescent="0.2">
      <c r="A13" s="2" t="s">
        <v>9</v>
      </c>
      <c r="B13" s="31" t="s">
        <v>58</v>
      </c>
      <c r="C13" s="32" t="s">
        <v>59</v>
      </c>
      <c r="D13" s="44">
        <v>100000</v>
      </c>
      <c r="E13" s="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" t="s">
        <v>39</v>
      </c>
      <c r="T13" s="13"/>
      <c r="U13" s="53"/>
      <c r="V13" s="39"/>
      <c r="W13" s="38"/>
    </row>
    <row r="14" spans="1:23" ht="59.25" customHeight="1" outlineLevel="1" x14ac:dyDescent="0.2">
      <c r="A14" s="2" t="s">
        <v>9</v>
      </c>
      <c r="B14" s="27" t="s">
        <v>60</v>
      </c>
      <c r="C14" s="40" t="s">
        <v>61</v>
      </c>
      <c r="D14" s="45">
        <v>1000000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 t="s">
        <v>39</v>
      </c>
      <c r="T14" s="42"/>
      <c r="U14" s="53"/>
      <c r="V14" s="39"/>
      <c r="W14" s="38"/>
    </row>
    <row r="15" spans="1:23" ht="66.75" customHeight="1" outlineLevel="1" x14ac:dyDescent="0.2">
      <c r="A15" s="2" t="s">
        <v>9</v>
      </c>
      <c r="B15" s="27" t="s">
        <v>62</v>
      </c>
      <c r="C15" s="40" t="s">
        <v>63</v>
      </c>
      <c r="D15" s="45">
        <v>100000</v>
      </c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 t="s">
        <v>39</v>
      </c>
      <c r="T15" s="42"/>
      <c r="U15" s="53"/>
      <c r="V15" s="39"/>
      <c r="W15" s="38"/>
    </row>
    <row r="16" spans="1:23" ht="66.75" customHeight="1" outlineLevel="1" x14ac:dyDescent="0.2">
      <c r="A16" s="2" t="s">
        <v>9</v>
      </c>
      <c r="B16" s="27" t="s">
        <v>64</v>
      </c>
      <c r="C16" s="40" t="s">
        <v>65</v>
      </c>
      <c r="D16" s="45">
        <v>100000</v>
      </c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 t="s">
        <v>39</v>
      </c>
      <c r="T16" s="42"/>
      <c r="U16" s="53"/>
      <c r="V16" s="39"/>
      <c r="W16" s="38"/>
    </row>
    <row r="17" spans="1:23" ht="58.5" customHeight="1" outlineLevel="1" x14ac:dyDescent="0.2">
      <c r="A17" s="2" t="s">
        <v>9</v>
      </c>
      <c r="B17" s="27" t="s">
        <v>66</v>
      </c>
      <c r="C17" s="40" t="s">
        <v>67</v>
      </c>
      <c r="D17" s="45">
        <v>92500</v>
      </c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 t="s">
        <v>39</v>
      </c>
      <c r="T17" s="42"/>
      <c r="U17" s="53"/>
      <c r="V17" s="39"/>
      <c r="W17" s="38"/>
    </row>
    <row r="18" spans="1:23" ht="58.5" customHeight="1" outlineLevel="1" x14ac:dyDescent="0.2">
      <c r="A18" s="2" t="s">
        <v>9</v>
      </c>
      <c r="B18" s="31" t="s">
        <v>68</v>
      </c>
      <c r="C18" s="32" t="s">
        <v>69</v>
      </c>
      <c r="D18" s="44">
        <v>500000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 t="s">
        <v>39</v>
      </c>
      <c r="T18" s="42"/>
      <c r="U18" s="54"/>
      <c r="V18" s="39"/>
      <c r="W18" s="38"/>
    </row>
    <row r="19" spans="1:23" hidden="1" x14ac:dyDescent="0.2">
      <c r="D19" s="46">
        <f>SUM(D11+D12+D13+D14+D15+D16+D17+D18)</f>
        <v>3992500</v>
      </c>
      <c r="E19" s="14"/>
      <c r="V19" s="39"/>
      <c r="W19" s="38"/>
    </row>
    <row r="20" spans="1:23" x14ac:dyDescent="0.2">
      <c r="D20" s="46"/>
      <c r="E20" s="14"/>
      <c r="V20" s="39"/>
      <c r="W20" s="38"/>
    </row>
    <row r="21" spans="1:23" x14ac:dyDescent="0.2">
      <c r="D21" s="46"/>
      <c r="E21" s="15"/>
      <c r="V21" s="39"/>
      <c r="W21" s="38"/>
    </row>
    <row r="22" spans="1:23" x14ac:dyDescent="0.2">
      <c r="D22" s="46"/>
      <c r="E22" s="14"/>
      <c r="V22" s="39"/>
      <c r="W22" s="38"/>
    </row>
    <row r="23" spans="1:23" x14ac:dyDescent="0.2">
      <c r="D23" s="46"/>
      <c r="V23" s="39"/>
      <c r="W23" s="38"/>
    </row>
    <row r="24" spans="1:23" x14ac:dyDescent="0.2">
      <c r="D24" s="46"/>
      <c r="V24" s="39"/>
      <c r="W24" s="38"/>
    </row>
    <row r="25" spans="1:23" x14ac:dyDescent="0.2">
      <c r="D25" s="46"/>
      <c r="V25" s="39"/>
      <c r="W25" s="38"/>
    </row>
    <row r="26" spans="1:23" x14ac:dyDescent="0.2">
      <c r="D26" s="46"/>
      <c r="V26" s="39"/>
      <c r="W26" s="38"/>
    </row>
    <row r="27" spans="1:23" x14ac:dyDescent="0.2">
      <c r="D27" s="46"/>
      <c r="V27" s="39"/>
      <c r="W27" s="38"/>
    </row>
    <row r="28" spans="1:23" x14ac:dyDescent="0.2">
      <c r="D28" s="46"/>
      <c r="V28" s="39"/>
      <c r="W28" s="38"/>
    </row>
    <row r="29" spans="1:23" x14ac:dyDescent="0.2">
      <c r="D29" s="46"/>
      <c r="V29" s="39"/>
      <c r="W29" s="38"/>
    </row>
    <row r="30" spans="1:23" x14ac:dyDescent="0.2">
      <c r="D30" s="46"/>
      <c r="V30" s="39"/>
      <c r="W30" s="38"/>
    </row>
    <row r="31" spans="1:23" x14ac:dyDescent="0.2">
      <c r="D31" s="46"/>
      <c r="V31" s="39"/>
      <c r="W31" s="38"/>
    </row>
    <row r="32" spans="1:23" x14ac:dyDescent="0.2">
      <c r="D32" s="46"/>
      <c r="V32" s="39"/>
      <c r="W32" s="38"/>
    </row>
    <row r="33" spans="4:23" x14ac:dyDescent="0.2">
      <c r="D33" s="46"/>
      <c r="V33" s="39"/>
      <c r="W33" s="38"/>
    </row>
    <row r="34" spans="4:23" x14ac:dyDescent="0.2">
      <c r="D34" s="46"/>
      <c r="V34" s="39"/>
      <c r="W34" s="38"/>
    </row>
    <row r="35" spans="4:23" x14ac:dyDescent="0.2">
      <c r="D35" s="46"/>
      <c r="V35" s="39"/>
      <c r="W35" s="38"/>
    </row>
    <row r="36" spans="4:23" x14ac:dyDescent="0.2">
      <c r="D36" s="46"/>
      <c r="V36" s="39"/>
      <c r="W36" s="38"/>
    </row>
    <row r="37" spans="4:23" x14ac:dyDescent="0.2">
      <c r="D37" s="46"/>
      <c r="V37" s="39"/>
      <c r="W37" s="38"/>
    </row>
    <row r="38" spans="4:23" x14ac:dyDescent="0.2">
      <c r="D38" s="46"/>
      <c r="V38" s="39"/>
      <c r="W38" s="38"/>
    </row>
    <row r="39" spans="4:23" x14ac:dyDescent="0.2">
      <c r="D39" s="46"/>
      <c r="V39" s="39"/>
      <c r="W39" s="38"/>
    </row>
    <row r="40" spans="4:23" x14ac:dyDescent="0.2">
      <c r="V40" s="39"/>
      <c r="W40" s="38"/>
    </row>
    <row r="41" spans="4:23" x14ac:dyDescent="0.2">
      <c r="V41" s="39"/>
      <c r="W41" s="38"/>
    </row>
    <row r="42" spans="4:23" x14ac:dyDescent="0.2">
      <c r="V42" s="39"/>
      <c r="W42" s="38"/>
    </row>
    <row r="43" spans="4:23" x14ac:dyDescent="0.2">
      <c r="V43" s="39"/>
      <c r="W43" s="38"/>
    </row>
    <row r="44" spans="4:23" x14ac:dyDescent="0.2">
      <c r="V44" s="39"/>
      <c r="W44" s="38"/>
    </row>
    <row r="45" spans="4:23" x14ac:dyDescent="0.2">
      <c r="V45" s="39"/>
      <c r="W45" s="38"/>
    </row>
    <row r="46" spans="4:23" x14ac:dyDescent="0.2">
      <c r="V46" s="39"/>
      <c r="W46" s="38"/>
    </row>
    <row r="47" spans="4:23" x14ac:dyDescent="0.2">
      <c r="V47" s="39"/>
      <c r="W47" s="38"/>
    </row>
    <row r="48" spans="4:23" x14ac:dyDescent="0.2">
      <c r="V48" s="39"/>
      <c r="W48" s="38"/>
    </row>
    <row r="49" spans="22:23" x14ac:dyDescent="0.2">
      <c r="V49" s="39"/>
      <c r="W49" s="38"/>
    </row>
    <row r="50" spans="22:23" x14ac:dyDescent="0.2">
      <c r="V50" s="39"/>
      <c r="W50" s="38"/>
    </row>
    <row r="51" spans="22:23" x14ac:dyDescent="0.2">
      <c r="V51" s="39"/>
      <c r="W51" s="38"/>
    </row>
    <row r="52" spans="22:23" x14ac:dyDescent="0.2">
      <c r="V52" s="39"/>
      <c r="W52" s="38"/>
    </row>
    <row r="53" spans="22:23" x14ac:dyDescent="0.2">
      <c r="V53" s="39"/>
      <c r="W53" s="38"/>
    </row>
    <row r="54" spans="22:23" x14ac:dyDescent="0.2">
      <c r="V54" s="39"/>
      <c r="W54" s="38"/>
    </row>
    <row r="55" spans="22:23" x14ac:dyDescent="0.2">
      <c r="V55" s="39"/>
      <c r="W55" s="38"/>
    </row>
    <row r="56" spans="22:23" x14ac:dyDescent="0.2">
      <c r="V56" s="39"/>
      <c r="W56" s="38"/>
    </row>
    <row r="57" spans="22:23" x14ac:dyDescent="0.2">
      <c r="V57" s="39"/>
      <c r="W57" s="38"/>
    </row>
    <row r="58" spans="22:23" x14ac:dyDescent="0.2">
      <c r="V58" s="39"/>
      <c r="W58" s="38"/>
    </row>
    <row r="59" spans="22:23" x14ac:dyDescent="0.2">
      <c r="V59" s="39"/>
      <c r="W59" s="38"/>
    </row>
    <row r="60" spans="22:23" x14ac:dyDescent="0.2">
      <c r="V60" s="39"/>
      <c r="W60" s="38"/>
    </row>
    <row r="61" spans="22:23" x14ac:dyDescent="0.2">
      <c r="V61" s="39"/>
      <c r="W61" s="38"/>
    </row>
    <row r="62" spans="22:23" x14ac:dyDescent="0.2">
      <c r="V62" s="39"/>
      <c r="W62" s="38"/>
    </row>
    <row r="63" spans="22:23" x14ac:dyDescent="0.2">
      <c r="V63" s="39"/>
      <c r="W63" s="38"/>
    </row>
    <row r="64" spans="22:23" x14ac:dyDescent="0.2">
      <c r="V64" s="39"/>
      <c r="W64" s="38"/>
    </row>
    <row r="65" spans="22:23" x14ac:dyDescent="0.2">
      <c r="V65" s="39"/>
      <c r="W65" s="38"/>
    </row>
    <row r="66" spans="22:23" x14ac:dyDescent="0.2">
      <c r="V66" s="39"/>
      <c r="W66" s="38"/>
    </row>
    <row r="67" spans="22:23" x14ac:dyDescent="0.2">
      <c r="W67" s="38"/>
    </row>
    <row r="68" spans="22:23" x14ac:dyDescent="0.2">
      <c r="W68" s="38"/>
    </row>
  </sheetData>
  <mergeCells count="4">
    <mergeCell ref="B3:E3"/>
    <mergeCell ref="B4:E4"/>
    <mergeCell ref="U11:U18"/>
    <mergeCell ref="U9:U10"/>
  </mergeCells>
  <pageMargins left="0.78740157480314965" right="0.23622047244094491" top="0.23622047244094491" bottom="0.19685039370078741" header="0.31496062992125984" footer="0.31496062992125984"/>
  <pageSetup scale="75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opLeftCell="A21" workbookViewId="0">
      <selection activeCell="D24" sqref="D24:D27"/>
    </sheetView>
  </sheetViews>
  <sheetFormatPr defaultColWidth="9.33203125" defaultRowHeight="12.75" outlineLevelRow="1" x14ac:dyDescent="0.2"/>
  <cols>
    <col min="1" max="1" width="13.83203125" style="26" customWidth="1"/>
    <col min="2" max="2" width="9" style="10" customWidth="1"/>
    <col min="3" max="3" width="101.83203125" style="4" customWidth="1"/>
    <col min="4" max="4" width="17.6640625" style="12" customWidth="1"/>
    <col min="5" max="5" width="16.1640625" style="9" hidden="1" customWidth="1"/>
    <col min="6" max="6" width="9.33203125" style="11" hidden="1" customWidth="1"/>
    <col min="7" max="7" width="13" style="11" hidden="1" customWidth="1"/>
    <col min="8" max="8" width="11.33203125" style="11" hidden="1" customWidth="1"/>
    <col min="9" max="9" width="9.33203125" style="11" hidden="1" customWidth="1"/>
    <col min="10" max="10" width="10.1640625" style="11" hidden="1" customWidth="1"/>
    <col min="11" max="11" width="9.33203125" style="11" hidden="1" customWidth="1"/>
    <col min="12" max="12" width="13.33203125" style="11" hidden="1" customWidth="1"/>
    <col min="13" max="13" width="10.1640625" style="11" hidden="1" customWidth="1"/>
    <col min="14" max="14" width="15" style="11" hidden="1" customWidth="1"/>
    <col min="15" max="15" width="13.33203125" style="11" hidden="1" customWidth="1"/>
    <col min="16" max="16" width="11.6640625" style="11" hidden="1" customWidth="1"/>
    <col min="17" max="17" width="11.1640625" style="11" hidden="1" customWidth="1"/>
    <col min="18" max="18" width="0" style="11" hidden="1" customWidth="1"/>
    <col min="19" max="19" width="8.33203125" style="9" customWidth="1"/>
    <col min="20" max="20" width="13.33203125" style="11" bestFit="1" customWidth="1"/>
    <col min="21" max="21" width="13.83203125" style="11" hidden="1" customWidth="1"/>
    <col min="22" max="22" width="14.6640625" style="11" hidden="1" customWidth="1"/>
    <col min="23" max="16384" width="9.33203125" style="11"/>
  </cols>
  <sheetData>
    <row r="1" spans="1:22" ht="14.25" x14ac:dyDescent="0.2">
      <c r="B1" s="51" t="s">
        <v>0</v>
      </c>
      <c r="C1" s="51"/>
      <c r="D1" s="51"/>
      <c r="E1" s="51"/>
    </row>
    <row r="2" spans="1:22" ht="14.25" x14ac:dyDescent="0.2">
      <c r="B2" s="51" t="s">
        <v>74</v>
      </c>
      <c r="C2" s="51"/>
      <c r="D2" s="51"/>
      <c r="E2" s="51"/>
    </row>
    <row r="4" spans="1:22" s="9" customFormat="1" ht="76.5" x14ac:dyDescent="0.2">
      <c r="A4" s="34"/>
      <c r="B4" s="27" t="s">
        <v>1</v>
      </c>
      <c r="C4" s="28" t="s">
        <v>2</v>
      </c>
      <c r="D4" s="29" t="s">
        <v>3</v>
      </c>
      <c r="E4" s="29" t="s">
        <v>75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9" t="s">
        <v>110</v>
      </c>
    </row>
    <row r="5" spans="1:22" ht="21.75" customHeight="1" outlineLevel="1" x14ac:dyDescent="0.2">
      <c r="A5" s="2"/>
      <c r="B5" s="5"/>
      <c r="C5" s="33" t="s">
        <v>78</v>
      </c>
      <c r="D5" s="6">
        <f t="shared" ref="D5:K5" si="0">SUM(D6:D22)</f>
        <v>2455000</v>
      </c>
      <c r="E5" s="6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8"/>
      <c r="M5" s="8"/>
      <c r="N5" s="8"/>
      <c r="O5" s="8"/>
      <c r="P5" s="8"/>
      <c r="Q5" s="8"/>
      <c r="R5" s="8"/>
      <c r="S5" s="1"/>
      <c r="U5" s="39" t="s">
        <v>48</v>
      </c>
      <c r="V5" s="38">
        <v>300000</v>
      </c>
    </row>
    <row r="6" spans="1:22" ht="59.25" customHeight="1" outlineLevel="1" x14ac:dyDescent="0.2">
      <c r="A6" s="2" t="s">
        <v>9</v>
      </c>
      <c r="B6" s="31" t="s">
        <v>76</v>
      </c>
      <c r="C6" s="32" t="s">
        <v>79</v>
      </c>
      <c r="D6" s="7">
        <v>68000</v>
      </c>
      <c r="E6" s="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" t="s">
        <v>29</v>
      </c>
      <c r="U6" s="39" t="s">
        <v>49</v>
      </c>
      <c r="V6" s="38">
        <v>160000</v>
      </c>
    </row>
    <row r="7" spans="1:22" ht="76.5" customHeight="1" outlineLevel="1" x14ac:dyDescent="0.2">
      <c r="A7" s="2" t="s">
        <v>9</v>
      </c>
      <c r="B7" s="31" t="s">
        <v>41</v>
      </c>
      <c r="C7" s="32" t="s">
        <v>80</v>
      </c>
      <c r="D7" s="7">
        <v>57000</v>
      </c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" t="s">
        <v>29</v>
      </c>
      <c r="U7" s="39"/>
      <c r="V7" s="38"/>
    </row>
    <row r="8" spans="1:22" ht="69.75" customHeight="1" outlineLevel="1" x14ac:dyDescent="0.2">
      <c r="A8" s="2" t="s">
        <v>9</v>
      </c>
      <c r="B8" s="31" t="s">
        <v>81</v>
      </c>
      <c r="C8" s="32" t="s">
        <v>82</v>
      </c>
      <c r="D8" s="7">
        <v>300000</v>
      </c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" t="s">
        <v>29</v>
      </c>
      <c r="U8" s="39"/>
      <c r="V8" s="38"/>
    </row>
    <row r="9" spans="1:22" ht="82.5" customHeight="1" outlineLevel="1" x14ac:dyDescent="0.2">
      <c r="A9" s="2" t="s">
        <v>9</v>
      </c>
      <c r="B9" s="31" t="s">
        <v>83</v>
      </c>
      <c r="C9" s="32" t="s">
        <v>84</v>
      </c>
      <c r="D9" s="7">
        <v>150000</v>
      </c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" t="s">
        <v>29</v>
      </c>
      <c r="U9" s="39"/>
      <c r="V9" s="38"/>
    </row>
    <row r="10" spans="1:22" ht="76.5" customHeight="1" outlineLevel="1" x14ac:dyDescent="0.2">
      <c r="A10" s="2" t="s">
        <v>9</v>
      </c>
      <c r="B10" s="31" t="s">
        <v>77</v>
      </c>
      <c r="C10" s="32" t="s">
        <v>85</v>
      </c>
      <c r="D10" s="7">
        <v>150000</v>
      </c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" t="s">
        <v>29</v>
      </c>
      <c r="U10" s="39"/>
      <c r="V10" s="38"/>
    </row>
    <row r="11" spans="1:22" ht="76.5" customHeight="1" outlineLevel="1" x14ac:dyDescent="0.2">
      <c r="A11" s="2" t="s">
        <v>9</v>
      </c>
      <c r="B11" s="31" t="s">
        <v>86</v>
      </c>
      <c r="C11" s="32" t="s">
        <v>87</v>
      </c>
      <c r="D11" s="7">
        <v>120000</v>
      </c>
      <c r="E11" s="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" t="s">
        <v>29</v>
      </c>
      <c r="U11" s="39"/>
      <c r="V11" s="38"/>
    </row>
    <row r="12" spans="1:22" ht="66" customHeight="1" outlineLevel="1" x14ac:dyDescent="0.2">
      <c r="A12" s="2" t="s">
        <v>9</v>
      </c>
      <c r="B12" s="31" t="s">
        <v>88</v>
      </c>
      <c r="C12" s="32" t="s">
        <v>89</v>
      </c>
      <c r="D12" s="7">
        <v>100000</v>
      </c>
      <c r="E12" s="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" t="s">
        <v>25</v>
      </c>
      <c r="U12" s="39"/>
      <c r="V12" s="38"/>
    </row>
    <row r="13" spans="1:22" ht="59.25" customHeight="1" outlineLevel="1" x14ac:dyDescent="0.2">
      <c r="A13" s="2" t="s">
        <v>9</v>
      </c>
      <c r="B13" s="27" t="s">
        <v>90</v>
      </c>
      <c r="C13" s="40" t="s">
        <v>91</v>
      </c>
      <c r="D13" s="41">
        <v>70000</v>
      </c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 t="s">
        <v>25</v>
      </c>
      <c r="U13" s="39"/>
      <c r="V13" s="38"/>
    </row>
    <row r="14" spans="1:22" ht="66.75" customHeight="1" outlineLevel="1" x14ac:dyDescent="0.2">
      <c r="A14" s="2" t="s">
        <v>9</v>
      </c>
      <c r="B14" s="27" t="s">
        <v>92</v>
      </c>
      <c r="C14" s="40" t="s">
        <v>93</v>
      </c>
      <c r="D14" s="41">
        <v>100000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 t="s">
        <v>27</v>
      </c>
      <c r="U14" s="39"/>
      <c r="V14" s="38"/>
    </row>
    <row r="15" spans="1:22" ht="66.75" customHeight="1" outlineLevel="1" x14ac:dyDescent="0.2">
      <c r="A15" s="2" t="s">
        <v>9</v>
      </c>
      <c r="B15" s="27" t="s">
        <v>94</v>
      </c>
      <c r="C15" s="40" t="s">
        <v>95</v>
      </c>
      <c r="D15" s="41">
        <v>690000</v>
      </c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 t="s">
        <v>39</v>
      </c>
      <c r="U15" s="39"/>
      <c r="V15" s="38"/>
    </row>
    <row r="16" spans="1:22" ht="58.5" customHeight="1" outlineLevel="1" x14ac:dyDescent="0.2">
      <c r="A16" s="2" t="s">
        <v>9</v>
      </c>
      <c r="B16" s="27" t="s">
        <v>96</v>
      </c>
      <c r="C16" s="40" t="s">
        <v>97</v>
      </c>
      <c r="D16" s="41">
        <v>100000</v>
      </c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 t="s">
        <v>27</v>
      </c>
      <c r="U16" s="39"/>
      <c r="V16" s="38"/>
    </row>
    <row r="17" spans="1:22" ht="69" customHeight="1" outlineLevel="1" x14ac:dyDescent="0.2">
      <c r="A17" s="50" t="s">
        <v>9</v>
      </c>
      <c r="B17" s="27" t="s">
        <v>98</v>
      </c>
      <c r="C17" s="40" t="s">
        <v>99</v>
      </c>
      <c r="D17" s="41">
        <v>200000</v>
      </c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 t="s">
        <v>27</v>
      </c>
      <c r="U17" s="39"/>
      <c r="V17" s="38"/>
    </row>
    <row r="18" spans="1:22" ht="69" customHeight="1" outlineLevel="1" x14ac:dyDescent="0.2">
      <c r="A18" s="50" t="s">
        <v>9</v>
      </c>
      <c r="B18" s="27" t="s">
        <v>100</v>
      </c>
      <c r="C18" s="40" t="s">
        <v>101</v>
      </c>
      <c r="D18" s="41">
        <v>170000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 t="s">
        <v>29</v>
      </c>
      <c r="U18" s="39"/>
      <c r="V18" s="38"/>
    </row>
    <row r="19" spans="1:22" ht="69" customHeight="1" outlineLevel="1" x14ac:dyDescent="0.2">
      <c r="A19" s="50" t="s">
        <v>9</v>
      </c>
      <c r="B19" s="27" t="s">
        <v>102</v>
      </c>
      <c r="C19" s="40" t="s">
        <v>103</v>
      </c>
      <c r="D19" s="41">
        <v>49340</v>
      </c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 t="s">
        <v>29</v>
      </c>
      <c r="U19" s="39"/>
      <c r="V19" s="38"/>
    </row>
    <row r="20" spans="1:22" ht="69" customHeight="1" outlineLevel="1" x14ac:dyDescent="0.2">
      <c r="A20" s="50" t="s">
        <v>9</v>
      </c>
      <c r="B20" s="27" t="s">
        <v>104</v>
      </c>
      <c r="C20" s="40" t="s">
        <v>105</v>
      </c>
      <c r="D20" s="41">
        <v>45000</v>
      </c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 t="s">
        <v>29</v>
      </c>
      <c r="U20" s="39"/>
      <c r="V20" s="38"/>
    </row>
    <row r="21" spans="1:22" ht="69" customHeight="1" outlineLevel="1" x14ac:dyDescent="0.2">
      <c r="A21" s="50" t="s">
        <v>9</v>
      </c>
      <c r="B21" s="27" t="s">
        <v>106</v>
      </c>
      <c r="C21" s="40" t="s">
        <v>107</v>
      </c>
      <c r="D21" s="41">
        <v>50000</v>
      </c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 t="s">
        <v>29</v>
      </c>
      <c r="U21" s="39"/>
      <c r="V21" s="38"/>
    </row>
    <row r="22" spans="1:22" ht="70.5" customHeight="1" outlineLevel="1" x14ac:dyDescent="0.2">
      <c r="A22" s="2" t="s">
        <v>9</v>
      </c>
      <c r="B22" s="31" t="s">
        <v>108</v>
      </c>
      <c r="C22" s="32" t="s">
        <v>109</v>
      </c>
      <c r="D22" s="7">
        <v>35660</v>
      </c>
      <c r="E22" s="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" t="s">
        <v>25</v>
      </c>
      <c r="U22" s="39"/>
      <c r="V22" s="38"/>
    </row>
    <row r="23" spans="1:22" x14ac:dyDescent="0.2">
      <c r="E23" s="14"/>
      <c r="U23" s="39"/>
      <c r="V23" s="38"/>
    </row>
    <row r="24" spans="1:22" x14ac:dyDescent="0.2">
      <c r="D24" s="12">
        <f>SUM(D6+D7+D8+D9+D10+D18+D19+D20+D21+D11)</f>
        <v>1159340</v>
      </c>
      <c r="E24" s="14"/>
      <c r="S24" s="9">
        <v>701</v>
      </c>
      <c r="U24" s="39"/>
      <c r="V24" s="38"/>
    </row>
    <row r="25" spans="1:22" x14ac:dyDescent="0.2">
      <c r="D25" s="12">
        <f>SUM(D12+D13+D22)</f>
        <v>205660</v>
      </c>
      <c r="E25" s="15"/>
      <c r="S25" s="9">
        <v>702</v>
      </c>
      <c r="U25" s="39"/>
      <c r="V25" s="38"/>
    </row>
    <row r="26" spans="1:22" x14ac:dyDescent="0.2">
      <c r="D26" s="12">
        <f>SUM(D14+D16+D17)</f>
        <v>400000</v>
      </c>
      <c r="E26" s="14"/>
      <c r="S26" s="9">
        <v>801</v>
      </c>
      <c r="U26" s="39"/>
      <c r="V26" s="38"/>
    </row>
    <row r="27" spans="1:22" x14ac:dyDescent="0.2">
      <c r="D27" s="12">
        <f>SUM(D15)</f>
        <v>690000</v>
      </c>
      <c r="S27" s="9">
        <v>503</v>
      </c>
      <c r="U27" s="39"/>
      <c r="V27" s="38"/>
    </row>
    <row r="28" spans="1:22" x14ac:dyDescent="0.2">
      <c r="U28" s="39"/>
      <c r="V28" s="38"/>
    </row>
    <row r="29" spans="1:22" x14ac:dyDescent="0.2">
      <c r="U29" s="39"/>
      <c r="V29" s="38"/>
    </row>
    <row r="30" spans="1:22" x14ac:dyDescent="0.2">
      <c r="U30" s="39"/>
      <c r="V30" s="38"/>
    </row>
    <row r="31" spans="1:22" x14ac:dyDescent="0.2">
      <c r="U31" s="39"/>
      <c r="V31" s="38"/>
    </row>
    <row r="32" spans="1:22" x14ac:dyDescent="0.2">
      <c r="U32" s="39"/>
      <c r="V32" s="38"/>
    </row>
    <row r="33" spans="21:22" x14ac:dyDescent="0.2">
      <c r="U33" s="39"/>
      <c r="V33" s="38"/>
    </row>
    <row r="34" spans="21:22" x14ac:dyDescent="0.2">
      <c r="U34" s="39"/>
      <c r="V34" s="38"/>
    </row>
    <row r="35" spans="21:22" x14ac:dyDescent="0.2">
      <c r="U35" s="39"/>
      <c r="V35" s="38"/>
    </row>
    <row r="36" spans="21:22" x14ac:dyDescent="0.2">
      <c r="U36" s="39"/>
      <c r="V36" s="38"/>
    </row>
    <row r="37" spans="21:22" x14ac:dyDescent="0.2">
      <c r="U37" s="39"/>
      <c r="V37" s="38"/>
    </row>
    <row r="38" spans="21:22" x14ac:dyDescent="0.2">
      <c r="U38" s="39"/>
      <c r="V38" s="38"/>
    </row>
    <row r="39" spans="21:22" x14ac:dyDescent="0.2">
      <c r="U39" s="39"/>
      <c r="V39" s="38"/>
    </row>
    <row r="40" spans="21:22" x14ac:dyDescent="0.2">
      <c r="U40" s="39"/>
      <c r="V40" s="38"/>
    </row>
    <row r="41" spans="21:22" x14ac:dyDescent="0.2">
      <c r="U41" s="39"/>
      <c r="V41" s="38"/>
    </row>
    <row r="42" spans="21:22" x14ac:dyDescent="0.2">
      <c r="U42" s="39"/>
      <c r="V42" s="38"/>
    </row>
    <row r="43" spans="21:22" x14ac:dyDescent="0.2">
      <c r="U43" s="39"/>
      <c r="V43" s="38"/>
    </row>
    <row r="44" spans="21:22" x14ac:dyDescent="0.2">
      <c r="U44" s="39"/>
      <c r="V44" s="38"/>
    </row>
    <row r="45" spans="21:22" x14ac:dyDescent="0.2">
      <c r="U45" s="39"/>
      <c r="V45" s="38"/>
    </row>
    <row r="46" spans="21:22" x14ac:dyDescent="0.2">
      <c r="U46" s="39"/>
      <c r="V46" s="38"/>
    </row>
    <row r="47" spans="21:22" x14ac:dyDescent="0.2">
      <c r="U47" s="39"/>
      <c r="V47" s="38"/>
    </row>
    <row r="48" spans="21:22" x14ac:dyDescent="0.2">
      <c r="U48" s="39"/>
      <c r="V48" s="38"/>
    </row>
    <row r="49" spans="21:22" x14ac:dyDescent="0.2">
      <c r="U49" s="39"/>
      <c r="V49" s="38"/>
    </row>
    <row r="50" spans="21:22" x14ac:dyDescent="0.2">
      <c r="U50" s="39"/>
      <c r="V50" s="38"/>
    </row>
    <row r="51" spans="21:22" x14ac:dyDescent="0.2">
      <c r="U51" s="39"/>
      <c r="V51" s="38"/>
    </row>
    <row r="52" spans="21:22" x14ac:dyDescent="0.2">
      <c r="U52" s="39"/>
      <c r="V52" s="38"/>
    </row>
    <row r="53" spans="21:22" x14ac:dyDescent="0.2">
      <c r="U53" s="39"/>
      <c r="V53" s="38"/>
    </row>
    <row r="54" spans="21:22" x14ac:dyDescent="0.2">
      <c r="U54" s="39"/>
      <c r="V54" s="38"/>
    </row>
    <row r="55" spans="21:22" x14ac:dyDescent="0.2">
      <c r="U55" s="39"/>
      <c r="V55" s="38"/>
    </row>
    <row r="56" spans="21:22" x14ac:dyDescent="0.2">
      <c r="U56" s="39"/>
      <c r="V56" s="38"/>
    </row>
    <row r="57" spans="21:22" x14ac:dyDescent="0.2">
      <c r="U57" s="39"/>
      <c r="V57" s="38"/>
    </row>
    <row r="58" spans="21:22" x14ac:dyDescent="0.2">
      <c r="U58" s="39"/>
      <c r="V58" s="38"/>
    </row>
    <row r="59" spans="21:22" x14ac:dyDescent="0.2">
      <c r="U59" s="39"/>
      <c r="V59" s="38"/>
    </row>
    <row r="60" spans="21:22" x14ac:dyDescent="0.2">
      <c r="U60" s="39"/>
      <c r="V60" s="38"/>
    </row>
    <row r="61" spans="21:22" x14ac:dyDescent="0.2">
      <c r="U61" s="39"/>
      <c r="V61" s="38"/>
    </row>
    <row r="62" spans="21:22" x14ac:dyDescent="0.2">
      <c r="U62" s="39"/>
      <c r="V62" s="38"/>
    </row>
    <row r="63" spans="21:22" x14ac:dyDescent="0.2">
      <c r="U63" s="39"/>
      <c r="V63" s="38"/>
    </row>
    <row r="64" spans="21:22" x14ac:dyDescent="0.2">
      <c r="U64" s="39"/>
      <c r="V64" s="38"/>
    </row>
    <row r="65" spans="21:22" x14ac:dyDescent="0.2">
      <c r="U65" s="39"/>
      <c r="V65" s="38"/>
    </row>
    <row r="66" spans="21:22" x14ac:dyDescent="0.2">
      <c r="U66" s="39"/>
      <c r="V66" s="38"/>
    </row>
    <row r="67" spans="21:22" x14ac:dyDescent="0.2">
      <c r="U67" s="39"/>
      <c r="V67" s="38"/>
    </row>
    <row r="68" spans="21:22" x14ac:dyDescent="0.2">
      <c r="U68" s="39"/>
      <c r="V68" s="38"/>
    </row>
    <row r="69" spans="21:22" x14ac:dyDescent="0.2">
      <c r="U69" s="39"/>
      <c r="V69" s="38"/>
    </row>
    <row r="70" spans="21:22" x14ac:dyDescent="0.2">
      <c r="U70" s="39"/>
      <c r="V70" s="38"/>
    </row>
    <row r="71" spans="21:22" x14ac:dyDescent="0.2">
      <c r="V71" s="38"/>
    </row>
    <row r="72" spans="21:22" x14ac:dyDescent="0.2">
      <c r="V72" s="38"/>
    </row>
  </sheetData>
  <mergeCells count="2">
    <mergeCell ref="B1:E1"/>
    <mergeCell ref="B2:E2"/>
  </mergeCells>
  <pageMargins left="0.7" right="0.7" top="0.75" bottom="0.75" header="0.3" footer="0.3"/>
  <pageSetup paperSize="9" scale="5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workbookViewId="0">
      <selection activeCell="D33" sqref="D33"/>
    </sheetView>
  </sheetViews>
  <sheetFormatPr defaultRowHeight="12.75" x14ac:dyDescent="0.2"/>
  <cols>
    <col min="1" max="1" width="34.5" customWidth="1"/>
    <col min="2" max="3" width="13.5" customWidth="1"/>
    <col min="4" max="4" width="16.1640625" customWidth="1"/>
    <col min="5" max="5" width="15.5" customWidth="1"/>
    <col min="6" max="6" width="15.33203125" customWidth="1"/>
    <col min="7" max="7" width="16.83203125" customWidth="1"/>
    <col min="8" max="9" width="15" customWidth="1"/>
    <col min="10" max="14" width="15.1640625" customWidth="1"/>
    <col min="15" max="15" width="13.1640625" customWidth="1"/>
    <col min="16" max="16" width="16.6640625" customWidth="1"/>
  </cols>
  <sheetData>
    <row r="1" spans="1:17" ht="15.75" x14ac:dyDescent="0.25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30</v>
      </c>
    </row>
    <row r="3" spans="1:17" s="16" customFormat="1" ht="15.75" x14ac:dyDescent="0.25">
      <c r="A3" s="18" t="s">
        <v>31</v>
      </c>
      <c r="B3" s="19" t="s">
        <v>50</v>
      </c>
      <c r="C3" s="19" t="s">
        <v>47</v>
      </c>
      <c r="D3" s="19" t="s">
        <v>39</v>
      </c>
      <c r="E3" s="19" t="s">
        <v>29</v>
      </c>
      <c r="F3" s="19" t="s">
        <v>25</v>
      </c>
      <c r="G3" s="19" t="s">
        <v>26</v>
      </c>
      <c r="H3" s="19" t="s">
        <v>24</v>
      </c>
      <c r="I3" s="19" t="s">
        <v>40</v>
      </c>
      <c r="J3" s="19" t="s">
        <v>27</v>
      </c>
      <c r="K3" s="19" t="s">
        <v>38</v>
      </c>
      <c r="L3" s="19" t="s">
        <v>28</v>
      </c>
      <c r="M3" s="19" t="s">
        <v>37</v>
      </c>
      <c r="N3" s="19" t="s">
        <v>45</v>
      </c>
      <c r="O3" s="19" t="s">
        <v>46</v>
      </c>
      <c r="P3" s="20" t="s">
        <v>32</v>
      </c>
    </row>
    <row r="4" spans="1:17" ht="15.75" x14ac:dyDescent="0.25">
      <c r="A4" s="21" t="s">
        <v>5</v>
      </c>
      <c r="B4" s="22">
        <f>SUMIFS('1 квартал'!$D$7:$D$18,'1 квартал'!$A$7:$A$18,'групп.по КФСР'!$A$4:$A$25,'1 квартал'!$S$7:$S$18,'групп.по КФСР'!$B$3:$O$3)</f>
        <v>0</v>
      </c>
      <c r="C4" s="22">
        <f>SUMIFS('1 квартал'!$D$7:$D$18,'1 квартал'!$A$7:$A$18,'групп.по КФСР'!$A$4:$A$25,'1 квартал'!$S$7:$S$18,'групп.по КФСР'!$B$3:$O$3)</f>
        <v>0</v>
      </c>
      <c r="D4" s="22">
        <f>SUMIFS('1 квартал'!$D$7:$D$18,'1 квартал'!$A$7:$A$18,'групп.по КФСР'!$A$4:$A$25,'1 квартал'!$S$7:$S$18,'групп.по КФСР'!$B$3:$O$3)</f>
        <v>0</v>
      </c>
      <c r="E4" s="22">
        <f>SUMIFS('1 квартал'!$D$7:$D$18,'1 квартал'!$A$7:$A$18,'групп.по КФСР'!$A$4:$A$25,'1 квартал'!$S$7:$S$18,'групп.по КФСР'!$B$3:$O$3)</f>
        <v>0</v>
      </c>
      <c r="F4" s="22">
        <f>SUMIFS('1 квартал'!$D$7:$D$18,'1 квартал'!$A$7:$A$18,'групп.по КФСР'!$A$4:$A$25,'1 квартал'!$S$7:$S$18,'групп.по КФСР'!$B$3:$O$3)</f>
        <v>0</v>
      </c>
      <c r="G4" s="22">
        <f>SUMIFS('1 квартал'!$D$7:$D$18,'1 квартал'!$A$7:$A$18,'групп.по КФСР'!$A$4:$A$25,'1 квартал'!$S$7:$S$18,'групп.по КФСР'!$B$3:$O$3)</f>
        <v>0</v>
      </c>
      <c r="H4" s="22">
        <f>SUMIFS('1 квартал'!$D$7:$D$18,'1 квартал'!$A$7:$A$18,'групп.по КФСР'!$A$4:$A$25,'1 квартал'!$S$7:$S$18,'групп.по КФСР'!$B$3:$O$3)</f>
        <v>0</v>
      </c>
      <c r="I4" s="22">
        <f>SUMIFS('1 квартал'!$D$7:$D$18,'1 квартал'!$A$7:$A$18,'групп.по КФСР'!$A$4:$A$25,'1 квартал'!$S$7:$S$18,'групп.по КФСР'!$B$3:$O$3)</f>
        <v>0</v>
      </c>
      <c r="J4" s="22">
        <f>SUMIFS('1 квартал'!$D$7:$D$18,'1 квартал'!$A$7:$A$18,'групп.по КФСР'!$A$4:$A$25,'1 квартал'!$S$7:$S$18,'групп.по КФСР'!$B$3:$O$3)</f>
        <v>0</v>
      </c>
      <c r="K4" s="22">
        <f>SUMIFS('1 квартал'!$D$7:$D$18,'1 квартал'!$A$7:$A$18,'групп.по КФСР'!$A$4:$A$25,'1 квартал'!$S$7:$S$18,'групп.по КФСР'!$B$3:$O$3)</f>
        <v>0</v>
      </c>
      <c r="L4" s="22">
        <f>SUMIFS('1 квартал'!$D$7:$D$18,'1 квартал'!$A$7:$A$18,'групп.по КФСР'!$A$4:$A$25,'1 квартал'!$S$7:$S$18,'групп.по КФСР'!$B$3:$O$3)</f>
        <v>0</v>
      </c>
      <c r="M4" s="22">
        <f>SUMIFS('1 квартал'!$D$7:$D$18,'1 квартал'!$A$7:$A$18,'групп.по КФСР'!$A$4:$A$25,'1 квартал'!$S$7:$S$18,'групп.по КФСР'!$B$3:$O$3)</f>
        <v>0</v>
      </c>
      <c r="N4" s="22">
        <f>SUMIFS('1 квартал'!$D$7:$D$18,'1 квартал'!$A$7:$A$18,'групп.по КФСР'!$A$4:$A$25,'1 квартал'!$S$7:$S$18,'групп.по КФСР'!$B$3:$O$3)</f>
        <v>0</v>
      </c>
      <c r="O4" s="22">
        <f>SUMIFS('1 квартал'!$D$7:$D$18,'1 квартал'!$A$7:$A$18,'групп.по КФСР'!$A$4:$A$25,'1 квартал'!$S$7:$S$18,'групп.по КФСР'!$B$3:$O$3)</f>
        <v>0</v>
      </c>
      <c r="P4" s="23">
        <f t="shared" ref="P4:P25" si="0">SUM(B4:O4)</f>
        <v>0</v>
      </c>
      <c r="Q4" s="35"/>
    </row>
    <row r="5" spans="1:17" ht="15.75" x14ac:dyDescent="0.25">
      <c r="A5" s="21" t="s">
        <v>6</v>
      </c>
      <c r="B5" s="22">
        <f>SUMIFS('1 квартал'!$D$7:$D$18,'1 квартал'!$A$7:$A$18,'групп.по КФСР'!$A$4:$A$25,'1 квартал'!$S$7:$S$18,'групп.по КФСР'!$B$3:$O$3)</f>
        <v>0</v>
      </c>
      <c r="C5" s="22">
        <f>SUMIFS('1 квартал'!$D$7:$D$18,'1 квартал'!$A$7:$A$18,'групп.по КФСР'!$A$4:$A$25,'1 квартал'!$S$7:$S$18,'групп.по КФСР'!$B$3:$O$3)</f>
        <v>0</v>
      </c>
      <c r="D5" s="22">
        <f>SUMIFS('1 квартал'!$D$7:$D$18,'1 квартал'!$A$7:$A$18,'групп.по КФСР'!$A$4:$A$25,'1 квартал'!$S$7:$S$18,'групп.по КФСР'!$B$3:$O$3)</f>
        <v>0</v>
      </c>
      <c r="E5" s="22">
        <f>SUMIFS('1 квартал'!$D$7:$D$18,'1 квартал'!$A$7:$A$18,'групп.по КФСР'!$A$4:$A$25,'1 квартал'!$S$7:$S$18,'групп.по КФСР'!$B$3:$O$3)</f>
        <v>0</v>
      </c>
      <c r="F5" s="22">
        <f>SUMIFS('1 квартал'!$D$7:$D$18,'1 квартал'!$A$7:$A$18,'групп.по КФСР'!$A$4:$A$25,'1 квартал'!$S$7:$S$18,'групп.по КФСР'!$B$3:$O$3)</f>
        <v>0</v>
      </c>
      <c r="G5" s="22">
        <f>SUMIFS('1 квартал'!$D$7:$D$18,'1 квартал'!$A$7:$A$18,'групп.по КФСР'!$A$4:$A$25,'1 квартал'!$S$7:$S$18,'групп.по КФСР'!$B$3:$O$3)</f>
        <v>0</v>
      </c>
      <c r="H5" s="22">
        <f>SUMIFS('1 квартал'!$D$7:$D$18,'1 квартал'!$A$7:$A$18,'групп.по КФСР'!$A$4:$A$25,'1 квартал'!$S$7:$S$18,'групп.по КФСР'!$B$3:$O$3)</f>
        <v>0</v>
      </c>
      <c r="I5" s="22">
        <f>SUMIFS('1 квартал'!$D$7:$D$18,'1 квартал'!$A$7:$A$18,'групп.по КФСР'!$A$4:$A$25,'1 квартал'!$S$7:$S$18,'групп.по КФСР'!$B$3:$O$3)</f>
        <v>0</v>
      </c>
      <c r="J5" s="22">
        <f>SUMIFS('1 квартал'!$D$7:$D$18,'1 квартал'!$A$7:$A$18,'групп.по КФСР'!$A$4:$A$25,'1 квартал'!$S$7:$S$18,'групп.по КФСР'!$B$3:$O$3)</f>
        <v>0</v>
      </c>
      <c r="K5" s="22">
        <f>SUMIFS('1 квартал'!$D$7:$D$18,'1 квартал'!$A$7:$A$18,'групп.по КФСР'!$A$4:$A$25,'1 квартал'!$S$7:$S$18,'групп.по КФСР'!$B$3:$O$3)</f>
        <v>0</v>
      </c>
      <c r="L5" s="22">
        <f>SUMIFS('1 квартал'!$D$7:$D$18,'1 квартал'!$A$7:$A$18,'групп.по КФСР'!$A$4:$A$25,'1 квартал'!$S$7:$S$18,'групп.по КФСР'!$B$3:$O$3)</f>
        <v>0</v>
      </c>
      <c r="M5" s="22">
        <f>SUMIFS('1 квартал'!$D$7:$D$18,'1 квартал'!$A$7:$A$18,'групп.по КФСР'!$A$4:$A$25,'1 квартал'!$S$7:$S$18,'групп.по КФСР'!$B$3:$O$3)</f>
        <v>0</v>
      </c>
      <c r="N5" s="22">
        <f>SUMIFS('1 квартал'!$D$7:$D$18,'1 квартал'!$A$7:$A$18,'групп.по КФСР'!$A$4:$A$25,'1 квартал'!$S$7:$S$18,'групп.по КФСР'!$B$3:$O$3)</f>
        <v>0</v>
      </c>
      <c r="O5" s="22">
        <f>SUMIFS('1 квартал'!$D$7:$D$18,'1 квартал'!$A$7:$A$18,'групп.по КФСР'!$A$4:$A$25,'1 квартал'!$S$7:$S$18,'групп.по КФСР'!$B$3:$O$3)</f>
        <v>0</v>
      </c>
      <c r="P5" s="23">
        <f t="shared" si="0"/>
        <v>0</v>
      </c>
      <c r="Q5" s="35"/>
    </row>
    <row r="6" spans="1:17" ht="15.75" x14ac:dyDescent="0.25">
      <c r="A6" s="21" t="s">
        <v>7</v>
      </c>
      <c r="B6" s="22">
        <f>SUMIFS('1 квартал'!$D$7:$D$18,'1 квартал'!$A$7:$A$18,'групп.по КФСР'!$A$4:$A$25,'1 квартал'!$S$7:$S$18,'групп.по КФСР'!$B$3:$O$3)</f>
        <v>0</v>
      </c>
      <c r="C6" s="22">
        <f>SUMIFS('1 квартал'!$D$7:$D$18,'1 квартал'!$A$7:$A$18,'групп.по КФСР'!$A$4:$A$25,'1 квартал'!$S$7:$S$18,'групп.по КФСР'!$B$3:$O$3)</f>
        <v>0</v>
      </c>
      <c r="D6" s="22">
        <f>SUMIFS('1 квартал'!$D$7:$D$18,'1 квартал'!$A$7:$A$18,'групп.по КФСР'!$A$4:$A$25,'1 квартал'!$S$7:$S$18,'групп.по КФСР'!$B$3:$O$3)</f>
        <v>0</v>
      </c>
      <c r="E6" s="22">
        <f>SUMIFS('1 квартал'!$D$7:$D$18,'1 квартал'!$A$7:$A$18,'групп.по КФСР'!$A$4:$A$25,'1 квартал'!$S$7:$S$18,'групп.по КФСР'!$B$3:$O$3)</f>
        <v>0</v>
      </c>
      <c r="F6" s="22">
        <f>SUMIFS('1 квартал'!$D$7:$D$18,'1 квартал'!$A$7:$A$18,'групп.по КФСР'!$A$4:$A$25,'1 квартал'!$S$7:$S$18,'групп.по КФСР'!$B$3:$O$3)</f>
        <v>0</v>
      </c>
      <c r="G6" s="22">
        <f>SUMIFS('1 квартал'!$D$7:$D$18,'1 квартал'!$A$7:$A$18,'групп.по КФСР'!$A$4:$A$25,'1 квартал'!$S$7:$S$18,'групп.по КФСР'!$B$3:$O$3)</f>
        <v>0</v>
      </c>
      <c r="H6" s="22">
        <f>SUMIFS('1 квартал'!$D$7:$D$18,'1 квартал'!$A$7:$A$18,'групп.по КФСР'!$A$4:$A$25,'1 квартал'!$S$7:$S$18,'групп.по КФСР'!$B$3:$O$3)</f>
        <v>0</v>
      </c>
      <c r="I6" s="22">
        <f>SUMIFS('1 квартал'!$D$7:$D$18,'1 квартал'!$A$7:$A$18,'групп.по КФСР'!$A$4:$A$25,'1 квартал'!$S$7:$S$18,'групп.по КФСР'!$B$3:$O$3)</f>
        <v>0</v>
      </c>
      <c r="J6" s="22">
        <f>SUMIFS('1 квартал'!$D$7:$D$18,'1 квартал'!$A$7:$A$18,'групп.по КФСР'!$A$4:$A$25,'1 квартал'!$S$7:$S$18,'групп.по КФСР'!$B$3:$O$3)</f>
        <v>0</v>
      </c>
      <c r="K6" s="22">
        <f>SUMIFS('1 квартал'!$D$7:$D$18,'1 квартал'!$A$7:$A$18,'групп.по КФСР'!$A$4:$A$25,'1 квартал'!$S$7:$S$18,'групп.по КФСР'!$B$3:$O$3)</f>
        <v>0</v>
      </c>
      <c r="L6" s="22">
        <f>SUMIFS('1 квартал'!$D$7:$D$18,'1 квартал'!$A$7:$A$18,'групп.по КФСР'!$A$4:$A$25,'1 квартал'!$S$7:$S$18,'групп.по КФСР'!$B$3:$O$3)</f>
        <v>0</v>
      </c>
      <c r="M6" s="22">
        <f>SUMIFS('1 квартал'!$D$7:$D$18,'1 квартал'!$A$7:$A$18,'групп.по КФСР'!$A$4:$A$25,'1 квартал'!$S$7:$S$18,'групп.по КФСР'!$B$3:$O$3)</f>
        <v>0</v>
      </c>
      <c r="N6" s="22">
        <f>SUMIFS('1 квартал'!$D$7:$D$18,'1 квартал'!$A$7:$A$18,'групп.по КФСР'!$A$4:$A$25,'1 квартал'!$S$7:$S$18,'групп.по КФСР'!$B$3:$O$3)</f>
        <v>0</v>
      </c>
      <c r="O6" s="22">
        <f>SUMIFS('1 квартал'!$D$7:$D$18,'1 квартал'!$A$7:$A$18,'групп.по КФСР'!$A$4:$A$25,'1 квартал'!$S$7:$S$18,'групп.по КФСР'!$B$3:$O$3)</f>
        <v>0</v>
      </c>
      <c r="P6" s="23">
        <f t="shared" si="0"/>
        <v>0</v>
      </c>
      <c r="Q6" s="35"/>
    </row>
    <row r="7" spans="1:17" ht="15.75" x14ac:dyDescent="0.25">
      <c r="A7" s="21" t="s">
        <v>8</v>
      </c>
      <c r="B7" s="22">
        <f>SUMIFS('1 квартал'!$D$7:$D$18,'1 квартал'!$A$7:$A$18,'групп.по КФСР'!$A$4:$A$25,'1 квартал'!$S$7:$S$18,'групп.по КФСР'!$B$3:$O$3)</f>
        <v>0</v>
      </c>
      <c r="C7" s="22">
        <f>SUMIFS('1 квартал'!$D$7:$D$18,'1 квартал'!$A$7:$A$18,'групп.по КФСР'!$A$4:$A$25,'1 квартал'!$S$7:$S$18,'групп.по КФСР'!$B$3:$O$3)</f>
        <v>0</v>
      </c>
      <c r="D7" s="22">
        <f>SUMIFS('1 квартал'!$D$7:$D$18,'1 квартал'!$A$7:$A$18,'групп.по КФСР'!$A$4:$A$25,'1 квартал'!$S$7:$S$18,'групп.по КФСР'!$B$3:$O$3)</f>
        <v>0</v>
      </c>
      <c r="E7" s="22">
        <f>SUMIFS('1 квартал'!$D$7:$D$18,'1 квартал'!$A$7:$A$18,'групп.по КФСР'!$A$4:$A$25,'1 квартал'!$S$7:$S$18,'групп.по КФСР'!$B$3:$O$3)</f>
        <v>0</v>
      </c>
      <c r="F7" s="22">
        <f>SUMIFS('1 квартал'!$D$7:$D$18,'1 квартал'!$A$7:$A$18,'групп.по КФСР'!$A$4:$A$25,'1 квартал'!$S$7:$S$18,'групп.по КФСР'!$B$3:$O$3)</f>
        <v>0</v>
      </c>
      <c r="G7" s="22">
        <f>SUMIFS('1 квартал'!$D$7:$D$18,'1 квартал'!$A$7:$A$18,'групп.по КФСР'!$A$4:$A$25,'1 квартал'!$S$7:$S$18,'групп.по КФСР'!$B$3:$O$3)</f>
        <v>0</v>
      </c>
      <c r="H7" s="22">
        <f>SUMIFS('1 квартал'!$D$7:$D$18,'1 квартал'!$A$7:$A$18,'групп.по КФСР'!$A$4:$A$25,'1 квартал'!$S$7:$S$18,'групп.по КФСР'!$B$3:$O$3)</f>
        <v>0</v>
      </c>
      <c r="I7" s="22">
        <f>SUMIFS('1 квартал'!$D$7:$D$18,'1 квартал'!$A$7:$A$18,'групп.по КФСР'!$A$4:$A$25,'1 квартал'!$S$7:$S$18,'групп.по КФСР'!$B$3:$O$3)</f>
        <v>0</v>
      </c>
      <c r="J7" s="22">
        <f>SUMIFS('1 квартал'!$D$7:$D$18,'1 квартал'!$A$7:$A$18,'групп.по КФСР'!$A$4:$A$25,'1 квартал'!$S$7:$S$18,'групп.по КФСР'!$B$3:$O$3)</f>
        <v>0</v>
      </c>
      <c r="K7" s="22">
        <f>SUMIFS('1 квартал'!$D$7:$D$18,'1 квартал'!$A$7:$A$18,'групп.по КФСР'!$A$4:$A$25,'1 квартал'!$S$7:$S$18,'групп.по КФСР'!$B$3:$O$3)</f>
        <v>0</v>
      </c>
      <c r="L7" s="22">
        <f>SUMIFS('1 квартал'!$D$7:$D$18,'1 квартал'!$A$7:$A$18,'групп.по КФСР'!$A$4:$A$25,'1 квартал'!$S$7:$S$18,'групп.по КФСР'!$B$3:$O$3)</f>
        <v>0</v>
      </c>
      <c r="M7" s="22">
        <f>SUMIFS('1 квартал'!$D$7:$D$18,'1 квартал'!$A$7:$A$18,'групп.по КФСР'!$A$4:$A$25,'1 квартал'!$S$7:$S$18,'групп.по КФСР'!$B$3:$O$3)</f>
        <v>0</v>
      </c>
      <c r="N7" s="22">
        <f>SUMIFS('1 квартал'!$D$7:$D$18,'1 квартал'!$A$7:$A$18,'групп.по КФСР'!$A$4:$A$25,'1 квартал'!$S$7:$S$18,'групп.по КФСР'!$B$3:$O$3)</f>
        <v>0</v>
      </c>
      <c r="O7" s="22">
        <f>SUMIFS('1 квартал'!$D$7:$D$18,'1 квартал'!$A$7:$A$18,'групп.по КФСР'!$A$4:$A$25,'1 квартал'!$S$7:$S$18,'групп.по КФСР'!$B$3:$O$3)</f>
        <v>0</v>
      </c>
      <c r="P7" s="23">
        <f t="shared" si="0"/>
        <v>0</v>
      </c>
      <c r="Q7" s="35"/>
    </row>
    <row r="8" spans="1:17" ht="15.75" x14ac:dyDescent="0.25">
      <c r="A8" s="21" t="s">
        <v>9</v>
      </c>
      <c r="B8" s="22">
        <f>SUMIFS('1 квартал'!$D$7:$D$18,'1 квартал'!$A$7:$A$18,'групп.по КФСР'!$A$4:$A$25,'1 квартал'!$S$7:$S$18,'групп.по КФСР'!$B$3:$O$3)</f>
        <v>0</v>
      </c>
      <c r="C8" s="22">
        <f>SUMIFS('1 квартал'!$D$7:$D$18,'1 квартал'!$A$7:$A$18,'групп.по КФСР'!$A$4:$A$25,'1 квартал'!$S$7:$S$18,'групп.по КФСР'!$B$3:$O$3)</f>
        <v>0</v>
      </c>
      <c r="D8" s="22">
        <f>SUMIFS('1 квартал'!$D$7:$D$18,'1 квартал'!$A$7:$A$18,'групп.по КФСР'!$A$4:$A$25,'1 квартал'!$S$7:$S$18,'групп.по КФСР'!$B$3:$O$3)</f>
        <v>3992500</v>
      </c>
      <c r="E8" s="22">
        <f>SUMIFS('1 квартал'!$D$7:$D$18,'1 квартал'!$A$7:$A$18,'групп.по КФСР'!$A$4:$A$25,'1 квартал'!$S$7:$S$18,'групп.по КФСР'!$B$3:$O$3)</f>
        <v>0</v>
      </c>
      <c r="F8" s="22">
        <f>SUMIFS('1 квартал'!$D$7:$D$18,'1 квартал'!$A$7:$A$18,'групп.по КФСР'!$A$4:$A$25,'1 квартал'!$S$7:$S$18,'групп.по КФСР'!$B$3:$O$3)</f>
        <v>364990</v>
      </c>
      <c r="G8" s="22">
        <f>SUMIFS('1 квартал'!$D$7:$D$18,'1 квартал'!$A$7:$A$18,'групп.по КФСР'!$A$4:$A$25,'1 квартал'!$S$7:$S$18,'групп.по КФСР'!$B$3:$O$3)</f>
        <v>0</v>
      </c>
      <c r="H8" s="22">
        <f>SUMIFS('1 квартал'!$D$7:$D$18,'1 квартал'!$A$7:$A$18,'групп.по КФСР'!$A$4:$A$25,'1 квартал'!$S$7:$S$18,'групп.по КФСР'!$B$3:$O$3)</f>
        <v>0</v>
      </c>
      <c r="I8" s="22">
        <f>SUMIFS('1 квартал'!$D$7:$D$18,'1 квартал'!$A$7:$A$18,'групп.по КФСР'!$A$4:$A$25,'1 квартал'!$S$7:$S$18,'групп.по КФСР'!$B$3:$O$3)</f>
        <v>0</v>
      </c>
      <c r="J8" s="22">
        <f>SUMIFS('1 квартал'!$D$7:$D$18,'1 квартал'!$A$7:$A$18,'групп.по КФСР'!$A$4:$A$25,'1 квартал'!$S$7:$S$18,'групп.по КФСР'!$B$3:$O$3)</f>
        <v>200000</v>
      </c>
      <c r="K8" s="22">
        <f>SUMIFS('1 квартал'!$D$7:$D$18,'1 квартал'!$A$7:$A$18,'групп.по КФСР'!$A$4:$A$25,'1 квартал'!$S$7:$S$18,'групп.по КФСР'!$B$3:$O$3)</f>
        <v>0</v>
      </c>
      <c r="L8" s="22">
        <f>SUMIFS('1 квартал'!$D$7:$D$18,'1 квартал'!$A$7:$A$18,'групп.по КФСР'!$A$4:$A$25,'1 квартал'!$S$7:$S$18,'групп.по КФСР'!$B$3:$O$3)</f>
        <v>0</v>
      </c>
      <c r="M8" s="22">
        <f>SUMIFS('1 квартал'!$D$7:$D$18,'1 квартал'!$A$7:$A$18,'групп.по КФСР'!$A$4:$A$25,'1 квартал'!$S$7:$S$18,'групп.по КФСР'!$B$3:$O$3)</f>
        <v>0</v>
      </c>
      <c r="N8" s="22">
        <f>SUMIFS('1 квартал'!$D$7:$D$18,'1 квартал'!$A$7:$A$18,'групп.по КФСР'!$A$4:$A$25,'1 квартал'!$S$7:$S$18,'групп.по КФСР'!$B$3:$O$3)</f>
        <v>0</v>
      </c>
      <c r="O8" s="22">
        <f>SUMIFS('1 квартал'!$D$7:$D$18,'1 квартал'!$A$7:$A$18,'групп.по КФСР'!$A$4:$A$25,'1 квартал'!$S$7:$S$18,'групп.по КФСР'!$B$3:$O$3)</f>
        <v>0</v>
      </c>
      <c r="P8" s="23">
        <f t="shared" si="0"/>
        <v>4557490</v>
      </c>
      <c r="Q8" s="35"/>
    </row>
    <row r="9" spans="1:17" ht="15.75" x14ac:dyDescent="0.25">
      <c r="A9" s="21" t="s">
        <v>10</v>
      </c>
      <c r="B9" s="22">
        <f>SUMIFS('1 квартал'!$D$7:$D$18,'1 квартал'!$A$7:$A$18,'групп.по КФСР'!$A$4:$A$25,'1 квартал'!$S$7:$S$18,'групп.по КФСР'!$B$3:$O$3)</f>
        <v>0</v>
      </c>
      <c r="C9" s="22">
        <f>SUMIFS('1 квартал'!$D$7:$D$18,'1 квартал'!$A$7:$A$18,'групп.по КФСР'!$A$4:$A$25,'1 квартал'!$S$7:$S$18,'групп.по КФСР'!$B$3:$O$3)</f>
        <v>0</v>
      </c>
      <c r="D9" s="22">
        <f>SUMIFS('1 квартал'!$D$7:$D$18,'1 квартал'!$A$7:$A$18,'групп.по КФСР'!$A$4:$A$25,'1 квартал'!$S$7:$S$18,'групп.по КФСР'!$B$3:$O$3)</f>
        <v>0</v>
      </c>
      <c r="E9" s="22">
        <f>SUMIFS('1 квартал'!$D$7:$D$18,'1 квартал'!$A$7:$A$18,'групп.по КФСР'!$A$4:$A$25,'1 квартал'!$S$7:$S$18,'групп.по КФСР'!$B$3:$O$3)</f>
        <v>0</v>
      </c>
      <c r="F9" s="22">
        <f>SUMIFS('1 квартал'!$D$7:$D$18,'1 квартал'!$A$7:$A$18,'групп.по КФСР'!$A$4:$A$25,'1 квартал'!$S$7:$S$18,'групп.по КФСР'!$B$3:$O$3)</f>
        <v>0</v>
      </c>
      <c r="G9" s="22">
        <f>SUMIFS('1 квартал'!$D$7:$D$18,'1 квартал'!$A$7:$A$18,'групп.по КФСР'!$A$4:$A$25,'1 квартал'!$S$7:$S$18,'групп.по КФСР'!$B$3:$O$3)</f>
        <v>0</v>
      </c>
      <c r="H9" s="22">
        <f>SUMIFS('1 квартал'!$D$7:$D$18,'1 квартал'!$A$7:$A$18,'групп.по КФСР'!$A$4:$A$25,'1 квартал'!$S$7:$S$18,'групп.по КФСР'!$B$3:$O$3)</f>
        <v>0</v>
      </c>
      <c r="I9" s="22">
        <f>SUMIFS('1 квартал'!$D$7:$D$18,'1 квартал'!$A$7:$A$18,'групп.по КФСР'!$A$4:$A$25,'1 квартал'!$S$7:$S$18,'групп.по КФСР'!$B$3:$O$3)</f>
        <v>0</v>
      </c>
      <c r="J9" s="22">
        <f>SUMIFS('1 квартал'!$D$7:$D$18,'1 квартал'!$A$7:$A$18,'групп.по КФСР'!$A$4:$A$25,'1 квартал'!$S$7:$S$18,'групп.по КФСР'!$B$3:$O$3)</f>
        <v>0</v>
      </c>
      <c r="K9" s="22">
        <f>SUMIFS('1 квартал'!$D$7:$D$18,'1 квартал'!$A$7:$A$18,'групп.по КФСР'!$A$4:$A$25,'1 квартал'!$S$7:$S$18,'групп.по КФСР'!$B$3:$O$3)</f>
        <v>0</v>
      </c>
      <c r="L9" s="22">
        <f>SUMIFS('1 квартал'!$D$7:$D$18,'1 квартал'!$A$7:$A$18,'групп.по КФСР'!$A$4:$A$25,'1 квартал'!$S$7:$S$18,'групп.по КФСР'!$B$3:$O$3)</f>
        <v>0</v>
      </c>
      <c r="M9" s="22">
        <f>SUMIFS('1 квартал'!$D$7:$D$18,'1 квартал'!$A$7:$A$18,'групп.по КФСР'!$A$4:$A$25,'1 квартал'!$S$7:$S$18,'групп.по КФСР'!$B$3:$O$3)</f>
        <v>0</v>
      </c>
      <c r="N9" s="22">
        <f>SUMIFS('1 квартал'!$D$7:$D$18,'1 квартал'!$A$7:$A$18,'групп.по КФСР'!$A$4:$A$25,'1 квартал'!$S$7:$S$18,'групп.по КФСР'!$B$3:$O$3)</f>
        <v>0</v>
      </c>
      <c r="O9" s="22">
        <f>SUMIFS('1 квартал'!$D$7:$D$18,'1 квартал'!$A$7:$A$18,'групп.по КФСР'!$A$4:$A$25,'1 квартал'!$S$7:$S$18,'групп.по КФСР'!$B$3:$O$3)</f>
        <v>0</v>
      </c>
      <c r="P9" s="23">
        <f t="shared" si="0"/>
        <v>0</v>
      </c>
      <c r="Q9" s="35"/>
    </row>
    <row r="10" spans="1:17" ht="15.75" x14ac:dyDescent="0.25">
      <c r="A10" s="21" t="s">
        <v>33</v>
      </c>
      <c r="B10" s="22">
        <f>SUMIFS('1 квартал'!$D$7:$D$18,'1 квартал'!$A$7:$A$18,'групп.по КФСР'!$A$4:$A$25,'1 квартал'!$S$7:$S$18,'групп.по КФСР'!$B$3:$O$3)</f>
        <v>0</v>
      </c>
      <c r="C10" s="22">
        <f>SUMIFS('1 квартал'!$D$7:$D$18,'1 квартал'!$A$7:$A$18,'групп.по КФСР'!$A$4:$A$25,'1 квартал'!$S$7:$S$18,'групп.по КФСР'!$B$3:$O$3)</f>
        <v>0</v>
      </c>
      <c r="D10" s="22">
        <f>SUMIFS('1 квартал'!$D$7:$D$18,'1 квартал'!$A$7:$A$18,'групп.по КФСР'!$A$4:$A$25,'1 квартал'!$S$7:$S$18,'групп.по КФСР'!$B$3:$O$3)</f>
        <v>0</v>
      </c>
      <c r="E10" s="22">
        <f>SUMIFS('1 квартал'!$D$7:$D$18,'1 квартал'!$A$7:$A$18,'групп.по КФСР'!$A$4:$A$25,'1 квартал'!$S$7:$S$18,'групп.по КФСР'!$B$3:$O$3)</f>
        <v>0</v>
      </c>
      <c r="F10" s="22">
        <f>SUMIFS('1 квартал'!$D$7:$D$18,'1 квартал'!$A$7:$A$18,'групп.по КФСР'!$A$4:$A$25,'1 квартал'!$S$7:$S$18,'групп.по КФСР'!$B$3:$O$3)</f>
        <v>0</v>
      </c>
      <c r="G10" s="22">
        <f>SUMIFS('1 квартал'!$D$7:$D$18,'1 квартал'!$A$7:$A$18,'групп.по КФСР'!$A$4:$A$25,'1 квартал'!$S$7:$S$18,'групп.по КФСР'!$B$3:$O$3)</f>
        <v>0</v>
      </c>
      <c r="H10" s="22">
        <f>SUMIFS('1 квартал'!$D$7:$D$18,'1 квартал'!$A$7:$A$18,'групп.по КФСР'!$A$4:$A$25,'1 квартал'!$S$7:$S$18,'групп.по КФСР'!$B$3:$O$3)</f>
        <v>0</v>
      </c>
      <c r="I10" s="22">
        <f>SUMIFS('1 квартал'!$D$7:$D$18,'1 квартал'!$A$7:$A$18,'групп.по КФСР'!$A$4:$A$25,'1 квартал'!$S$7:$S$18,'групп.по КФСР'!$B$3:$O$3)</f>
        <v>0</v>
      </c>
      <c r="J10" s="22">
        <f>SUMIFS('1 квартал'!$D$7:$D$18,'1 квартал'!$A$7:$A$18,'групп.по КФСР'!$A$4:$A$25,'1 квартал'!$S$7:$S$18,'групп.по КФСР'!$B$3:$O$3)</f>
        <v>0</v>
      </c>
      <c r="K10" s="22">
        <f>SUMIFS('1 квартал'!$D$7:$D$18,'1 квартал'!$A$7:$A$18,'групп.по КФСР'!$A$4:$A$25,'1 квартал'!$S$7:$S$18,'групп.по КФСР'!$B$3:$O$3)</f>
        <v>0</v>
      </c>
      <c r="L10" s="22">
        <f>SUMIFS('1 квартал'!$D$7:$D$18,'1 квартал'!$A$7:$A$18,'групп.по КФСР'!$A$4:$A$25,'1 квартал'!$S$7:$S$18,'групп.по КФСР'!$B$3:$O$3)</f>
        <v>0</v>
      </c>
      <c r="M10" s="22">
        <f>SUMIFS('1 квартал'!$D$7:$D$18,'1 квартал'!$A$7:$A$18,'групп.по КФСР'!$A$4:$A$25,'1 квартал'!$S$7:$S$18,'групп.по КФСР'!$B$3:$O$3)</f>
        <v>0</v>
      </c>
      <c r="N10" s="22">
        <f>SUMIFS('1 квартал'!$D$7:$D$18,'1 квартал'!$A$7:$A$18,'групп.по КФСР'!$A$4:$A$25,'1 квартал'!$S$7:$S$18,'групп.по КФСР'!$B$3:$O$3)</f>
        <v>0</v>
      </c>
      <c r="O10" s="22">
        <f>SUMIFS('1 квартал'!$D$7:$D$18,'1 квартал'!$A$7:$A$18,'групп.по КФСР'!$A$4:$A$25,'1 квартал'!$S$7:$S$18,'групп.по КФСР'!$B$3:$O$3)</f>
        <v>0</v>
      </c>
      <c r="P10" s="23">
        <f t="shared" si="0"/>
        <v>0</v>
      </c>
      <c r="Q10" s="35"/>
    </row>
    <row r="11" spans="1:17" ht="15.75" x14ac:dyDescent="0.25">
      <c r="A11" s="21" t="s">
        <v>11</v>
      </c>
      <c r="B11" s="22">
        <f>SUMIFS('1 квартал'!$D$7:$D$18,'1 квартал'!$A$7:$A$18,'групп.по КФСР'!$A$4:$A$25,'1 квартал'!$S$7:$S$18,'групп.по КФСР'!$B$3:$O$3)</f>
        <v>0</v>
      </c>
      <c r="C11" s="22">
        <f>SUMIFS('1 квартал'!$D$7:$D$18,'1 квартал'!$A$7:$A$18,'групп.по КФСР'!$A$4:$A$25,'1 квартал'!$S$7:$S$18,'групп.по КФСР'!$B$3:$O$3)</f>
        <v>0</v>
      </c>
      <c r="D11" s="22">
        <f>SUMIFS('1 квартал'!$D$7:$D$18,'1 квартал'!$A$7:$A$18,'групп.по КФСР'!$A$4:$A$25,'1 квартал'!$S$7:$S$18,'групп.по КФСР'!$B$3:$O$3)</f>
        <v>0</v>
      </c>
      <c r="E11" s="22">
        <f>SUMIFS('1 квартал'!$D$7:$D$18,'1 квартал'!$A$7:$A$18,'групп.по КФСР'!$A$4:$A$25,'1 квартал'!$S$7:$S$18,'групп.по КФСР'!$B$3:$O$3)</f>
        <v>0</v>
      </c>
      <c r="F11" s="22">
        <f>SUMIFS('1 квартал'!$D$7:$D$18,'1 квартал'!$A$7:$A$18,'групп.по КФСР'!$A$4:$A$25,'1 квартал'!$S$7:$S$18,'групп.по КФСР'!$B$3:$O$3)</f>
        <v>0</v>
      </c>
      <c r="G11" s="22">
        <f>SUMIFS('1 квартал'!$D$7:$D$18,'1 квартал'!$A$7:$A$18,'групп.по КФСР'!$A$4:$A$25,'1 квартал'!$S$7:$S$18,'групп.по КФСР'!$B$3:$O$3)</f>
        <v>0</v>
      </c>
      <c r="H11" s="22">
        <f>SUMIFS('1 квартал'!$D$7:$D$18,'1 квартал'!$A$7:$A$18,'групп.по КФСР'!$A$4:$A$25,'1 квартал'!$S$7:$S$18,'групп.по КФСР'!$B$3:$O$3)</f>
        <v>0</v>
      </c>
      <c r="I11" s="22">
        <f>SUMIFS('1 квартал'!$D$7:$D$18,'1 квартал'!$A$7:$A$18,'групп.по КФСР'!$A$4:$A$25,'1 квартал'!$S$7:$S$18,'групп.по КФСР'!$B$3:$O$3)</f>
        <v>0</v>
      </c>
      <c r="J11" s="22">
        <f>SUMIFS('1 квартал'!$D$7:$D$18,'1 квартал'!$A$7:$A$18,'групп.по КФСР'!$A$4:$A$25,'1 квартал'!$S$7:$S$18,'групп.по КФСР'!$B$3:$O$3)</f>
        <v>0</v>
      </c>
      <c r="K11" s="22">
        <f>SUMIFS('1 квартал'!$D$7:$D$18,'1 квартал'!$A$7:$A$18,'групп.по КФСР'!$A$4:$A$25,'1 квартал'!$S$7:$S$18,'групп.по КФСР'!$B$3:$O$3)</f>
        <v>0</v>
      </c>
      <c r="L11" s="22">
        <f>SUMIFS('1 квартал'!$D$7:$D$18,'1 квартал'!$A$7:$A$18,'групп.по КФСР'!$A$4:$A$25,'1 квартал'!$S$7:$S$18,'групп.по КФСР'!$B$3:$O$3)</f>
        <v>0</v>
      </c>
      <c r="M11" s="22">
        <f>SUMIFS('1 квартал'!$D$7:$D$18,'1 квартал'!$A$7:$A$18,'групп.по КФСР'!$A$4:$A$25,'1 квартал'!$S$7:$S$18,'групп.по КФСР'!$B$3:$O$3)</f>
        <v>0</v>
      </c>
      <c r="N11" s="22">
        <f>SUMIFS('1 квартал'!$D$7:$D$18,'1 квартал'!$A$7:$A$18,'групп.по КФСР'!$A$4:$A$25,'1 квартал'!$S$7:$S$18,'групп.по КФСР'!$B$3:$O$3)</f>
        <v>0</v>
      </c>
      <c r="O11" s="22">
        <f>SUMIFS('1 квартал'!$D$7:$D$18,'1 квартал'!$A$7:$A$18,'групп.по КФСР'!$A$4:$A$25,'1 квартал'!$S$7:$S$18,'групп.по КФСР'!$B$3:$O$3)</f>
        <v>0</v>
      </c>
      <c r="P11" s="23">
        <f t="shared" si="0"/>
        <v>0</v>
      </c>
      <c r="Q11" s="35"/>
    </row>
    <row r="12" spans="1:17" ht="15.75" x14ac:dyDescent="0.25">
      <c r="A12" s="21" t="s">
        <v>12</v>
      </c>
      <c r="B12" s="22">
        <f>SUMIFS('1 квартал'!$D$7:$D$18,'1 квартал'!$A$7:$A$18,'групп.по КФСР'!$A$4:$A$25,'1 квартал'!$S$7:$S$18,'групп.по КФСР'!$B$3:$O$3)</f>
        <v>0</v>
      </c>
      <c r="C12" s="22">
        <f>SUMIFS('1 квартал'!$D$7:$D$18,'1 квартал'!$A$7:$A$18,'групп.по КФСР'!$A$4:$A$25,'1 квартал'!$S$7:$S$18,'групп.по КФСР'!$B$3:$O$3)</f>
        <v>0</v>
      </c>
      <c r="D12" s="22">
        <f>SUMIFS('1 квартал'!$D$7:$D$18,'1 квартал'!$A$7:$A$18,'групп.по КФСР'!$A$4:$A$25,'1 квартал'!$S$7:$S$18,'групп.по КФСР'!$B$3:$O$3)</f>
        <v>0</v>
      </c>
      <c r="E12" s="22">
        <f>SUMIFS('1 квартал'!$D$7:$D$18,'1 квартал'!$A$7:$A$18,'групп.по КФСР'!$A$4:$A$25,'1 квартал'!$S$7:$S$18,'групп.по КФСР'!$B$3:$O$3)</f>
        <v>0</v>
      </c>
      <c r="F12" s="22">
        <f>SUMIFS('1 квартал'!$D$7:$D$18,'1 квартал'!$A$7:$A$18,'групп.по КФСР'!$A$4:$A$25,'1 квартал'!$S$7:$S$18,'групп.по КФСР'!$B$3:$O$3)</f>
        <v>0</v>
      </c>
      <c r="G12" s="22">
        <f>SUMIFS('1 квартал'!$D$7:$D$18,'1 квартал'!$A$7:$A$18,'групп.по КФСР'!$A$4:$A$25,'1 квартал'!$S$7:$S$18,'групп.по КФСР'!$B$3:$O$3)</f>
        <v>0</v>
      </c>
      <c r="H12" s="22">
        <f>SUMIFS('1 квартал'!$D$7:$D$18,'1 квартал'!$A$7:$A$18,'групп.по КФСР'!$A$4:$A$25,'1 квартал'!$S$7:$S$18,'групп.по КФСР'!$B$3:$O$3)</f>
        <v>0</v>
      </c>
      <c r="I12" s="22">
        <f>SUMIFS('1 квартал'!$D$7:$D$18,'1 квартал'!$A$7:$A$18,'групп.по КФСР'!$A$4:$A$25,'1 квартал'!$S$7:$S$18,'групп.по КФСР'!$B$3:$O$3)</f>
        <v>0</v>
      </c>
      <c r="J12" s="22">
        <f>SUMIFS('1 квартал'!$D$7:$D$18,'1 квартал'!$A$7:$A$18,'групп.по КФСР'!$A$4:$A$25,'1 квартал'!$S$7:$S$18,'групп.по КФСР'!$B$3:$O$3)</f>
        <v>0</v>
      </c>
      <c r="K12" s="22">
        <f>SUMIFS('1 квартал'!$D$7:$D$18,'1 квартал'!$A$7:$A$18,'групп.по КФСР'!$A$4:$A$25,'1 квартал'!$S$7:$S$18,'групп.по КФСР'!$B$3:$O$3)</f>
        <v>0</v>
      </c>
      <c r="L12" s="22">
        <f>SUMIFS('1 квартал'!$D$7:$D$18,'1 квартал'!$A$7:$A$18,'групп.по КФСР'!$A$4:$A$25,'1 квартал'!$S$7:$S$18,'групп.по КФСР'!$B$3:$O$3)</f>
        <v>0</v>
      </c>
      <c r="M12" s="22">
        <f>SUMIFS('1 квартал'!$D$7:$D$18,'1 квартал'!$A$7:$A$18,'групп.по КФСР'!$A$4:$A$25,'1 квартал'!$S$7:$S$18,'групп.по КФСР'!$B$3:$O$3)</f>
        <v>0</v>
      </c>
      <c r="N12" s="22">
        <f>SUMIFS('1 квартал'!$D$7:$D$18,'1 квартал'!$A$7:$A$18,'групп.по КФСР'!$A$4:$A$25,'1 квартал'!$S$7:$S$18,'групп.по КФСР'!$B$3:$O$3)</f>
        <v>0</v>
      </c>
      <c r="O12" s="22">
        <f>SUMIFS('1 квартал'!$D$7:$D$18,'1 квартал'!$A$7:$A$18,'групп.по КФСР'!$A$4:$A$25,'1 квартал'!$S$7:$S$18,'групп.по КФСР'!$B$3:$O$3)</f>
        <v>0</v>
      </c>
      <c r="P12" s="23">
        <f t="shared" si="0"/>
        <v>0</v>
      </c>
      <c r="Q12" s="35"/>
    </row>
    <row r="13" spans="1:17" ht="15.75" x14ac:dyDescent="0.25">
      <c r="A13" s="21" t="s">
        <v>13</v>
      </c>
      <c r="B13" s="22">
        <f>SUMIFS('1 квартал'!$D$7:$D$18,'1 квартал'!$A$7:$A$18,'групп.по КФСР'!$A$4:$A$25,'1 квартал'!$S$7:$S$18,'групп.по КФСР'!$B$3:$O$3)</f>
        <v>0</v>
      </c>
      <c r="C13" s="22">
        <f>SUMIFS('1 квартал'!$D$7:$D$18,'1 квартал'!$A$7:$A$18,'групп.по КФСР'!$A$4:$A$25,'1 квартал'!$S$7:$S$18,'групп.по КФСР'!$B$3:$O$3)</f>
        <v>0</v>
      </c>
      <c r="D13" s="22">
        <f>SUMIFS('1 квартал'!$D$7:$D$18,'1 квартал'!$A$7:$A$18,'групп.по КФСР'!$A$4:$A$25,'1 квартал'!$S$7:$S$18,'групп.по КФСР'!$B$3:$O$3)</f>
        <v>0</v>
      </c>
      <c r="E13" s="22">
        <f>SUMIFS('1 квартал'!$D$7:$D$18,'1 квартал'!$A$7:$A$18,'групп.по КФСР'!$A$4:$A$25,'1 квартал'!$S$7:$S$18,'групп.по КФСР'!$B$3:$O$3)</f>
        <v>0</v>
      </c>
      <c r="F13" s="22">
        <f>SUMIFS('1 квартал'!$D$7:$D$18,'1 квартал'!$A$7:$A$18,'групп.по КФСР'!$A$4:$A$25,'1 квартал'!$S$7:$S$18,'групп.по КФСР'!$B$3:$O$3)</f>
        <v>0</v>
      </c>
      <c r="G13" s="22">
        <f>SUMIFS('1 квартал'!$D$7:$D$18,'1 квартал'!$A$7:$A$18,'групп.по КФСР'!$A$4:$A$25,'1 квартал'!$S$7:$S$18,'групп.по КФСР'!$B$3:$O$3)</f>
        <v>0</v>
      </c>
      <c r="H13" s="22">
        <f>SUMIFS('1 квартал'!$D$7:$D$18,'1 квартал'!$A$7:$A$18,'групп.по КФСР'!$A$4:$A$25,'1 квартал'!$S$7:$S$18,'групп.по КФСР'!$B$3:$O$3)</f>
        <v>0</v>
      </c>
      <c r="I13" s="22">
        <f>SUMIFS('1 квартал'!$D$7:$D$18,'1 квартал'!$A$7:$A$18,'групп.по КФСР'!$A$4:$A$25,'1 квартал'!$S$7:$S$18,'групп.по КФСР'!$B$3:$O$3)</f>
        <v>0</v>
      </c>
      <c r="J13" s="22">
        <f>SUMIFS('1 квартал'!$D$7:$D$18,'1 квартал'!$A$7:$A$18,'групп.по КФСР'!$A$4:$A$25,'1 квартал'!$S$7:$S$18,'групп.по КФСР'!$B$3:$O$3)</f>
        <v>0</v>
      </c>
      <c r="K13" s="22">
        <f>SUMIFS('1 квартал'!$D$7:$D$18,'1 квартал'!$A$7:$A$18,'групп.по КФСР'!$A$4:$A$25,'1 квартал'!$S$7:$S$18,'групп.по КФСР'!$B$3:$O$3)</f>
        <v>0</v>
      </c>
      <c r="L13" s="22">
        <f>SUMIFS('1 квартал'!$D$7:$D$18,'1 квартал'!$A$7:$A$18,'групп.по КФСР'!$A$4:$A$25,'1 квартал'!$S$7:$S$18,'групп.по КФСР'!$B$3:$O$3)</f>
        <v>0</v>
      </c>
      <c r="M13" s="22">
        <f>SUMIFS('1 квартал'!$D$7:$D$18,'1 квартал'!$A$7:$A$18,'групп.по КФСР'!$A$4:$A$25,'1 квартал'!$S$7:$S$18,'групп.по КФСР'!$B$3:$O$3)</f>
        <v>0</v>
      </c>
      <c r="N13" s="22">
        <f>SUMIFS('1 квартал'!$D$7:$D$18,'1 квартал'!$A$7:$A$18,'групп.по КФСР'!$A$4:$A$25,'1 квартал'!$S$7:$S$18,'групп.по КФСР'!$B$3:$O$3)</f>
        <v>0</v>
      </c>
      <c r="O13" s="22">
        <f>SUMIFS('1 квартал'!$D$7:$D$18,'1 квартал'!$A$7:$A$18,'групп.по КФСР'!$A$4:$A$25,'1 квартал'!$S$7:$S$18,'групп.по КФСР'!$B$3:$O$3)</f>
        <v>0</v>
      </c>
      <c r="P13" s="23">
        <f t="shared" si="0"/>
        <v>0</v>
      </c>
      <c r="Q13" s="35"/>
    </row>
    <row r="14" spans="1:17" ht="15.75" x14ac:dyDescent="0.25">
      <c r="A14" s="21" t="s">
        <v>34</v>
      </c>
      <c r="B14" s="22">
        <f>SUMIFS('1 квартал'!$D$7:$D$18,'1 квартал'!$A$7:$A$18,'групп.по КФСР'!$A$4:$A$25,'1 квартал'!$S$7:$S$18,'групп.по КФСР'!$B$3:$O$3)</f>
        <v>0</v>
      </c>
      <c r="C14" s="22">
        <f>SUMIFS('1 квартал'!$D$7:$D$18,'1 квартал'!$A$7:$A$18,'групп.по КФСР'!$A$4:$A$25,'1 квартал'!$S$7:$S$18,'групп.по КФСР'!$B$3:$O$3)</f>
        <v>0</v>
      </c>
      <c r="D14" s="22">
        <f>SUMIFS('1 квартал'!$D$7:$D$18,'1 квартал'!$A$7:$A$18,'групп.по КФСР'!$A$4:$A$25,'1 квартал'!$S$7:$S$18,'групп.по КФСР'!$B$3:$O$3)</f>
        <v>0</v>
      </c>
      <c r="E14" s="22">
        <f>SUMIFS('1 квартал'!$D$7:$D$18,'1 квартал'!$A$7:$A$18,'групп.по КФСР'!$A$4:$A$25,'1 квартал'!$S$7:$S$18,'групп.по КФСР'!$B$3:$O$3)</f>
        <v>0</v>
      </c>
      <c r="F14" s="22">
        <f>SUMIFS('1 квартал'!$D$7:$D$18,'1 квартал'!$A$7:$A$18,'групп.по КФСР'!$A$4:$A$25,'1 квартал'!$S$7:$S$18,'групп.по КФСР'!$B$3:$O$3)</f>
        <v>0</v>
      </c>
      <c r="G14" s="22">
        <f>SUMIFS('1 квартал'!$D$7:$D$18,'1 квартал'!$A$7:$A$18,'групп.по КФСР'!$A$4:$A$25,'1 квартал'!$S$7:$S$18,'групп.по КФСР'!$B$3:$O$3)</f>
        <v>0</v>
      </c>
      <c r="H14" s="22">
        <f>SUMIFS('1 квартал'!$D$7:$D$18,'1 квартал'!$A$7:$A$18,'групп.по КФСР'!$A$4:$A$25,'1 квартал'!$S$7:$S$18,'групп.по КФСР'!$B$3:$O$3)</f>
        <v>0</v>
      </c>
      <c r="I14" s="22">
        <f>SUMIFS('1 квартал'!$D$7:$D$18,'1 квартал'!$A$7:$A$18,'групп.по КФСР'!$A$4:$A$25,'1 квартал'!$S$7:$S$18,'групп.по КФСР'!$B$3:$O$3)</f>
        <v>0</v>
      </c>
      <c r="J14" s="22">
        <f>SUMIFS('1 квартал'!$D$7:$D$18,'1 квартал'!$A$7:$A$18,'групп.по КФСР'!$A$4:$A$25,'1 квартал'!$S$7:$S$18,'групп.по КФСР'!$B$3:$O$3)</f>
        <v>0</v>
      </c>
      <c r="K14" s="22">
        <f>SUMIFS('1 квартал'!$D$7:$D$18,'1 квартал'!$A$7:$A$18,'групп.по КФСР'!$A$4:$A$25,'1 квартал'!$S$7:$S$18,'групп.по КФСР'!$B$3:$O$3)</f>
        <v>0</v>
      </c>
      <c r="L14" s="22">
        <f>SUMIFS('1 квартал'!$D$7:$D$18,'1 квартал'!$A$7:$A$18,'групп.по КФСР'!$A$4:$A$25,'1 квартал'!$S$7:$S$18,'групп.по КФСР'!$B$3:$O$3)</f>
        <v>0</v>
      </c>
      <c r="M14" s="22">
        <f>SUMIFS('1 квартал'!$D$7:$D$18,'1 квартал'!$A$7:$A$18,'групп.по КФСР'!$A$4:$A$25,'1 квартал'!$S$7:$S$18,'групп.по КФСР'!$B$3:$O$3)</f>
        <v>0</v>
      </c>
      <c r="N14" s="22">
        <f>SUMIFS('1 квартал'!$D$7:$D$18,'1 квартал'!$A$7:$A$18,'групп.по КФСР'!$A$4:$A$25,'1 квартал'!$S$7:$S$18,'групп.по КФСР'!$B$3:$O$3)</f>
        <v>0</v>
      </c>
      <c r="O14" s="22">
        <f>SUMIFS('1 квартал'!$D$7:$D$18,'1 квартал'!$A$7:$A$18,'групп.по КФСР'!$A$4:$A$25,'1 квартал'!$S$7:$S$18,'групп.по КФСР'!$B$3:$O$3)</f>
        <v>0</v>
      </c>
      <c r="P14" s="23">
        <f t="shared" si="0"/>
        <v>0</v>
      </c>
      <c r="Q14" s="35"/>
    </row>
    <row r="15" spans="1:17" s="16" customFormat="1" ht="15.75" x14ac:dyDescent="0.25">
      <c r="A15" s="21" t="s">
        <v>35</v>
      </c>
      <c r="B15" s="22">
        <f>SUMIFS('1 квартал'!$D$7:$D$18,'1 квартал'!$A$7:$A$18,'групп.по КФСР'!$A$4:$A$25,'1 квартал'!$S$7:$S$18,'групп.по КФСР'!$B$3:$O$3)</f>
        <v>0</v>
      </c>
      <c r="C15" s="22">
        <f>SUMIFS('1 квартал'!$D$7:$D$18,'1 квартал'!$A$7:$A$18,'групп.по КФСР'!$A$4:$A$25,'1 квартал'!$S$7:$S$18,'групп.по КФСР'!$B$3:$O$3)</f>
        <v>0</v>
      </c>
      <c r="D15" s="22">
        <f>SUMIFS('1 квартал'!$D$7:$D$18,'1 квартал'!$A$7:$A$18,'групп.по КФСР'!$A$4:$A$25,'1 квартал'!$S$7:$S$18,'групп.по КФСР'!$B$3:$O$3)</f>
        <v>0</v>
      </c>
      <c r="E15" s="22">
        <f>SUMIFS('1 квартал'!$D$7:$D$18,'1 квартал'!$A$7:$A$18,'групп.по КФСР'!$A$4:$A$25,'1 квартал'!$S$7:$S$18,'групп.по КФСР'!$B$3:$O$3)</f>
        <v>0</v>
      </c>
      <c r="F15" s="22">
        <f>SUMIFS('1 квартал'!$D$7:$D$18,'1 квартал'!$A$7:$A$18,'групп.по КФСР'!$A$4:$A$25,'1 квартал'!$S$7:$S$18,'групп.по КФСР'!$B$3:$O$3)</f>
        <v>0</v>
      </c>
      <c r="G15" s="22">
        <f>SUMIFS('1 квартал'!$D$7:$D$18,'1 квартал'!$A$7:$A$18,'групп.по КФСР'!$A$4:$A$25,'1 квартал'!$S$7:$S$18,'групп.по КФСР'!$B$3:$O$3)</f>
        <v>0</v>
      </c>
      <c r="H15" s="22">
        <f>SUMIFS('1 квартал'!$D$7:$D$18,'1 квартал'!$A$7:$A$18,'групп.по КФСР'!$A$4:$A$25,'1 квартал'!$S$7:$S$18,'групп.по КФСР'!$B$3:$O$3)</f>
        <v>0</v>
      </c>
      <c r="I15" s="22">
        <f>SUMIFS('1 квартал'!$D$7:$D$18,'1 квартал'!$A$7:$A$18,'групп.по КФСР'!$A$4:$A$25,'1 квартал'!$S$7:$S$18,'групп.по КФСР'!$B$3:$O$3)</f>
        <v>0</v>
      </c>
      <c r="J15" s="22">
        <f>SUMIFS('1 квартал'!$D$7:$D$18,'1 квартал'!$A$7:$A$18,'групп.по КФСР'!$A$4:$A$25,'1 квартал'!$S$7:$S$18,'групп.по КФСР'!$B$3:$O$3)</f>
        <v>0</v>
      </c>
      <c r="K15" s="22">
        <f>SUMIFS('1 квартал'!$D$7:$D$18,'1 квартал'!$A$7:$A$18,'групп.по КФСР'!$A$4:$A$25,'1 квартал'!$S$7:$S$18,'групп.по КФСР'!$B$3:$O$3)</f>
        <v>0</v>
      </c>
      <c r="L15" s="22">
        <f>SUMIFS('1 квартал'!$D$7:$D$18,'1 квартал'!$A$7:$A$18,'групп.по КФСР'!$A$4:$A$25,'1 квартал'!$S$7:$S$18,'групп.по КФСР'!$B$3:$O$3)</f>
        <v>0</v>
      </c>
      <c r="M15" s="22">
        <f>SUMIFS('1 квартал'!$D$7:$D$18,'1 квартал'!$A$7:$A$18,'групп.по КФСР'!$A$4:$A$25,'1 квартал'!$S$7:$S$18,'групп.по КФСР'!$B$3:$O$3)</f>
        <v>0</v>
      </c>
      <c r="N15" s="22">
        <f>SUMIFS('1 квартал'!$D$7:$D$18,'1 квартал'!$A$7:$A$18,'групп.по КФСР'!$A$4:$A$25,'1 квартал'!$S$7:$S$18,'групп.по КФСР'!$B$3:$O$3)</f>
        <v>0</v>
      </c>
      <c r="O15" s="22">
        <f>SUMIFS('1 квартал'!$D$7:$D$18,'1 квартал'!$A$7:$A$18,'групп.по КФСР'!$A$4:$A$25,'1 квартал'!$S$7:$S$18,'групп.по КФСР'!$B$3:$O$3)</f>
        <v>0</v>
      </c>
      <c r="P15" s="23">
        <f t="shared" si="0"/>
        <v>0</v>
      </c>
      <c r="Q15" s="36"/>
    </row>
    <row r="16" spans="1:17" ht="15.75" x14ac:dyDescent="0.25">
      <c r="A16" s="21" t="s">
        <v>14</v>
      </c>
      <c r="B16" s="22">
        <f>SUMIFS('1 квартал'!$D$7:$D$18,'1 квартал'!$A$7:$A$18,'групп.по КФСР'!$A$4:$A$25,'1 квартал'!$S$7:$S$18,'групп.по КФСР'!$B$3:$O$3)</f>
        <v>0</v>
      </c>
      <c r="C16" s="22">
        <f>SUMIFS('1 квартал'!$D$7:$D$18,'1 квартал'!$A$7:$A$18,'групп.по КФСР'!$A$4:$A$25,'1 квартал'!$S$7:$S$18,'групп.по КФСР'!$B$3:$O$3)</f>
        <v>0</v>
      </c>
      <c r="D16" s="22">
        <f>SUMIFS('1 квартал'!$D$7:$D$18,'1 квартал'!$A$7:$A$18,'групп.по КФСР'!$A$4:$A$25,'1 квартал'!$S$7:$S$18,'групп.по КФСР'!$B$3:$O$3)</f>
        <v>0</v>
      </c>
      <c r="E16" s="22">
        <f>SUMIFS('1 квартал'!$D$7:$D$18,'1 квартал'!$A$7:$A$18,'групп.по КФСР'!$A$4:$A$25,'1 квартал'!$S$7:$S$18,'групп.по КФСР'!$B$3:$O$3)</f>
        <v>0</v>
      </c>
      <c r="F16" s="22">
        <f>SUMIFS('1 квартал'!$D$7:$D$18,'1 квартал'!$A$7:$A$18,'групп.по КФСР'!$A$4:$A$25,'1 квартал'!$S$7:$S$18,'групп.по КФСР'!$B$3:$O$3)</f>
        <v>0</v>
      </c>
      <c r="G16" s="22">
        <f>SUMIFS('1 квартал'!$D$7:$D$18,'1 квартал'!$A$7:$A$18,'групп.по КФСР'!$A$4:$A$25,'1 квартал'!$S$7:$S$18,'групп.по КФСР'!$B$3:$O$3)</f>
        <v>0</v>
      </c>
      <c r="H16" s="22">
        <f>SUMIFS('1 квартал'!$D$7:$D$18,'1 квартал'!$A$7:$A$18,'групп.по КФСР'!$A$4:$A$25,'1 квартал'!$S$7:$S$18,'групп.по КФСР'!$B$3:$O$3)</f>
        <v>0</v>
      </c>
      <c r="I16" s="22">
        <f>SUMIFS('1 квартал'!$D$7:$D$18,'1 квартал'!$A$7:$A$18,'групп.по КФСР'!$A$4:$A$25,'1 квартал'!$S$7:$S$18,'групп.по КФСР'!$B$3:$O$3)</f>
        <v>0</v>
      </c>
      <c r="J16" s="22">
        <f>SUMIFS('1 квартал'!$D$7:$D$18,'1 квартал'!$A$7:$A$18,'групп.по КФСР'!$A$4:$A$25,'1 квартал'!$S$7:$S$18,'групп.по КФСР'!$B$3:$O$3)</f>
        <v>0</v>
      </c>
      <c r="K16" s="22">
        <f>SUMIFS('1 квартал'!$D$7:$D$18,'1 квартал'!$A$7:$A$18,'групп.по КФСР'!$A$4:$A$25,'1 квартал'!$S$7:$S$18,'групп.по КФСР'!$B$3:$O$3)</f>
        <v>0</v>
      </c>
      <c r="L16" s="22">
        <f>SUMIFS('1 квартал'!$D$7:$D$18,'1 квартал'!$A$7:$A$18,'групп.по КФСР'!$A$4:$A$25,'1 квартал'!$S$7:$S$18,'групп.по КФСР'!$B$3:$O$3)</f>
        <v>0</v>
      </c>
      <c r="M16" s="22">
        <f>SUMIFS('1 квартал'!$D$7:$D$18,'1 квартал'!$A$7:$A$18,'групп.по КФСР'!$A$4:$A$25,'1 квартал'!$S$7:$S$18,'групп.по КФСР'!$B$3:$O$3)</f>
        <v>0</v>
      </c>
      <c r="N16" s="22">
        <f>SUMIFS('1 квартал'!$D$7:$D$18,'1 квартал'!$A$7:$A$18,'групп.по КФСР'!$A$4:$A$25,'1 квартал'!$S$7:$S$18,'групп.по КФСР'!$B$3:$O$3)</f>
        <v>0</v>
      </c>
      <c r="O16" s="22">
        <f>SUMIFS('1 квартал'!$D$7:$D$18,'1 квартал'!$A$7:$A$18,'групп.по КФСР'!$A$4:$A$25,'1 квартал'!$S$7:$S$18,'групп.по КФСР'!$B$3:$O$3)</f>
        <v>0</v>
      </c>
      <c r="P16" s="37">
        <f t="shared" si="0"/>
        <v>0</v>
      </c>
      <c r="Q16" s="35"/>
    </row>
    <row r="17" spans="1:17" ht="15.75" x14ac:dyDescent="0.25">
      <c r="A17" s="21" t="s">
        <v>15</v>
      </c>
      <c r="B17" s="22">
        <f>SUMIFS('1 квартал'!$D$7:$D$18,'1 квартал'!$A$7:$A$18,'групп.по КФСР'!$A$4:$A$25,'1 квартал'!$S$7:$S$18,'групп.по КФСР'!$B$3:$O$3)</f>
        <v>0</v>
      </c>
      <c r="C17" s="22">
        <f>SUMIFS('1 квартал'!$D$7:$D$18,'1 квартал'!$A$7:$A$18,'групп.по КФСР'!$A$4:$A$25,'1 квартал'!$S$7:$S$18,'групп.по КФСР'!$B$3:$O$3)</f>
        <v>0</v>
      </c>
      <c r="D17" s="22">
        <f>SUMIFS('1 квартал'!$D$7:$D$18,'1 квартал'!$A$7:$A$18,'групп.по КФСР'!$A$4:$A$25,'1 квартал'!$S$7:$S$18,'групп.по КФСР'!$B$3:$O$3)</f>
        <v>0</v>
      </c>
      <c r="E17" s="22">
        <f>SUMIFS('1 квартал'!$D$7:$D$18,'1 квартал'!$A$7:$A$18,'групп.по КФСР'!$A$4:$A$25,'1 квартал'!$S$7:$S$18,'групп.по КФСР'!$B$3:$O$3)</f>
        <v>0</v>
      </c>
      <c r="F17" s="22">
        <f>SUMIFS('1 квартал'!$D$7:$D$18,'1 квартал'!$A$7:$A$18,'групп.по КФСР'!$A$4:$A$25,'1 квартал'!$S$7:$S$18,'групп.по КФСР'!$B$3:$O$3)</f>
        <v>0</v>
      </c>
      <c r="G17" s="22">
        <f>SUMIFS('1 квартал'!$D$7:$D$18,'1 квартал'!$A$7:$A$18,'групп.по КФСР'!$A$4:$A$25,'1 квартал'!$S$7:$S$18,'групп.по КФСР'!$B$3:$O$3)</f>
        <v>0</v>
      </c>
      <c r="H17" s="22">
        <f>SUMIFS('1 квартал'!$D$7:$D$18,'1 квартал'!$A$7:$A$18,'групп.по КФСР'!$A$4:$A$25,'1 квартал'!$S$7:$S$18,'групп.по КФСР'!$B$3:$O$3)</f>
        <v>0</v>
      </c>
      <c r="I17" s="22">
        <f>SUMIFS('1 квартал'!$D$7:$D$18,'1 квартал'!$A$7:$A$18,'групп.по КФСР'!$A$4:$A$25,'1 квартал'!$S$7:$S$18,'групп.по КФСР'!$B$3:$O$3)</f>
        <v>0</v>
      </c>
      <c r="J17" s="22">
        <f>SUMIFS('1 квартал'!$D$7:$D$18,'1 квартал'!$A$7:$A$18,'групп.по КФСР'!$A$4:$A$25,'1 квартал'!$S$7:$S$18,'групп.по КФСР'!$B$3:$O$3)</f>
        <v>0</v>
      </c>
      <c r="K17" s="22">
        <f>SUMIFS('1 квартал'!$D$7:$D$18,'1 квартал'!$A$7:$A$18,'групп.по КФСР'!$A$4:$A$25,'1 квартал'!$S$7:$S$18,'групп.по КФСР'!$B$3:$O$3)</f>
        <v>0</v>
      </c>
      <c r="L17" s="22">
        <f>SUMIFS('1 квартал'!$D$7:$D$18,'1 квартал'!$A$7:$A$18,'групп.по КФСР'!$A$4:$A$25,'1 квартал'!$S$7:$S$18,'групп.по КФСР'!$B$3:$O$3)</f>
        <v>0</v>
      </c>
      <c r="M17" s="22">
        <f>SUMIFS('1 квартал'!$D$7:$D$18,'1 квартал'!$A$7:$A$18,'групп.по КФСР'!$A$4:$A$25,'1 квартал'!$S$7:$S$18,'групп.по КФСР'!$B$3:$O$3)</f>
        <v>0</v>
      </c>
      <c r="N17" s="22">
        <f>SUMIFS('1 квартал'!$D$7:$D$18,'1 квартал'!$A$7:$A$18,'групп.по КФСР'!$A$4:$A$25,'1 квартал'!$S$7:$S$18,'групп.по КФСР'!$B$3:$O$3)</f>
        <v>0</v>
      </c>
      <c r="O17" s="22">
        <f>SUMIFS('1 квартал'!$D$7:$D$18,'1 квартал'!$A$7:$A$18,'групп.по КФСР'!$A$4:$A$25,'1 квартал'!$S$7:$S$18,'групп.по КФСР'!$B$3:$O$3)</f>
        <v>0</v>
      </c>
      <c r="P17" s="37">
        <f t="shared" si="0"/>
        <v>0</v>
      </c>
      <c r="Q17" s="35"/>
    </row>
    <row r="18" spans="1:17" s="16" customFormat="1" ht="15.75" x14ac:dyDescent="0.25">
      <c r="A18" s="21" t="s">
        <v>16</v>
      </c>
      <c r="B18" s="22">
        <f>SUMIFS('1 квартал'!$D$7:$D$18,'1 квартал'!$A$7:$A$18,'групп.по КФСР'!$A$4:$A$25,'1 квартал'!$S$7:$S$18,'групп.по КФСР'!$B$3:$O$3)</f>
        <v>0</v>
      </c>
      <c r="C18" s="22">
        <f>SUMIFS('1 квартал'!$D$7:$D$18,'1 квартал'!$A$7:$A$18,'групп.по КФСР'!$A$4:$A$25,'1 квартал'!$S$7:$S$18,'групп.по КФСР'!$B$3:$O$3)</f>
        <v>0</v>
      </c>
      <c r="D18" s="22">
        <f>SUMIFS('1 квартал'!$D$7:$D$18,'1 квартал'!$A$7:$A$18,'групп.по КФСР'!$A$4:$A$25,'1 квартал'!$S$7:$S$18,'групп.по КФСР'!$B$3:$O$3)</f>
        <v>0</v>
      </c>
      <c r="E18" s="22">
        <f>SUMIFS('1 квартал'!$D$7:$D$18,'1 квартал'!$A$7:$A$18,'групп.по КФСР'!$A$4:$A$25,'1 квартал'!$S$7:$S$18,'групп.по КФСР'!$B$3:$O$3)</f>
        <v>0</v>
      </c>
      <c r="F18" s="22">
        <f>SUMIFS('1 квартал'!$D$7:$D$18,'1 квартал'!$A$7:$A$18,'групп.по КФСР'!$A$4:$A$25,'1 квартал'!$S$7:$S$18,'групп.по КФСР'!$B$3:$O$3)</f>
        <v>0</v>
      </c>
      <c r="G18" s="22">
        <f>SUMIFS('1 квартал'!$D$7:$D$18,'1 квартал'!$A$7:$A$18,'групп.по КФСР'!$A$4:$A$25,'1 квартал'!$S$7:$S$18,'групп.по КФСР'!$B$3:$O$3)</f>
        <v>0</v>
      </c>
      <c r="H18" s="22">
        <f>SUMIFS('1 квартал'!$D$7:$D$18,'1 квартал'!$A$7:$A$18,'групп.по КФСР'!$A$4:$A$25,'1 квартал'!$S$7:$S$18,'групп.по КФСР'!$B$3:$O$3)</f>
        <v>0</v>
      </c>
      <c r="I18" s="22">
        <f>SUMIFS('1 квартал'!$D$7:$D$18,'1 квартал'!$A$7:$A$18,'групп.по КФСР'!$A$4:$A$25,'1 квартал'!$S$7:$S$18,'групп.по КФСР'!$B$3:$O$3)</f>
        <v>0</v>
      </c>
      <c r="J18" s="22">
        <f>SUMIFS('1 квартал'!$D$7:$D$18,'1 квартал'!$A$7:$A$18,'групп.по КФСР'!$A$4:$A$25,'1 квартал'!$S$7:$S$18,'групп.по КФСР'!$B$3:$O$3)</f>
        <v>0</v>
      </c>
      <c r="K18" s="22">
        <f>SUMIFS('1 квартал'!$D$7:$D$18,'1 квартал'!$A$7:$A$18,'групп.по КФСР'!$A$4:$A$25,'1 квартал'!$S$7:$S$18,'групп.по КФСР'!$B$3:$O$3)</f>
        <v>0</v>
      </c>
      <c r="L18" s="22">
        <f>SUMIFS('1 квартал'!$D$7:$D$18,'1 квартал'!$A$7:$A$18,'групп.по КФСР'!$A$4:$A$25,'1 квартал'!$S$7:$S$18,'групп.по КФСР'!$B$3:$O$3)</f>
        <v>0</v>
      </c>
      <c r="M18" s="22">
        <f>SUMIFS('1 квартал'!$D$7:$D$18,'1 квартал'!$A$7:$A$18,'групп.по КФСР'!$A$4:$A$25,'1 квартал'!$S$7:$S$18,'групп.по КФСР'!$B$3:$O$3)</f>
        <v>0</v>
      </c>
      <c r="N18" s="22">
        <f>SUMIFS('1 квартал'!$D$7:$D$18,'1 квартал'!$A$7:$A$18,'групп.по КФСР'!$A$4:$A$25,'1 квартал'!$S$7:$S$18,'групп.по КФСР'!$B$3:$O$3)</f>
        <v>0</v>
      </c>
      <c r="O18" s="22">
        <f>SUMIFS('1 квартал'!$D$7:$D$18,'1 квартал'!$A$7:$A$18,'групп.по КФСР'!$A$4:$A$25,'1 квартал'!$S$7:$S$18,'групп.по КФСР'!$B$3:$O$3)</f>
        <v>0</v>
      </c>
      <c r="P18" s="23">
        <f t="shared" si="0"/>
        <v>0</v>
      </c>
      <c r="Q18" s="36"/>
    </row>
    <row r="19" spans="1:17" ht="15.75" x14ac:dyDescent="0.25">
      <c r="A19" s="21" t="s">
        <v>17</v>
      </c>
      <c r="B19" s="22">
        <f>SUMIFS('1 квартал'!$D$7:$D$18,'1 квартал'!$A$7:$A$18,'групп.по КФСР'!$A$4:$A$25,'1 квартал'!$S$7:$S$18,'групп.по КФСР'!$B$3:$O$3)</f>
        <v>0</v>
      </c>
      <c r="C19" s="22">
        <f>SUMIFS('1 квартал'!$D$7:$D$18,'1 квартал'!$A$7:$A$18,'групп.по КФСР'!$A$4:$A$25,'1 квартал'!$S$7:$S$18,'групп.по КФСР'!$B$3:$O$3)</f>
        <v>0</v>
      </c>
      <c r="D19" s="22">
        <f>SUMIFS('1 квартал'!$D$7:$D$18,'1 квартал'!$A$7:$A$18,'групп.по КФСР'!$A$4:$A$25,'1 квартал'!$S$7:$S$18,'групп.по КФСР'!$B$3:$O$3)</f>
        <v>0</v>
      </c>
      <c r="E19" s="22">
        <f>SUMIFS('1 квартал'!$D$7:$D$18,'1 квартал'!$A$7:$A$18,'групп.по КФСР'!$A$4:$A$25,'1 квартал'!$S$7:$S$18,'групп.по КФСР'!$B$3:$O$3)</f>
        <v>0</v>
      </c>
      <c r="F19" s="22">
        <f>SUMIFS('1 квартал'!$D$7:$D$18,'1 квартал'!$A$7:$A$18,'групп.по КФСР'!$A$4:$A$25,'1 квартал'!$S$7:$S$18,'групп.по КФСР'!$B$3:$O$3)</f>
        <v>0</v>
      </c>
      <c r="G19" s="22">
        <f>SUMIFS('1 квартал'!$D$7:$D$18,'1 квартал'!$A$7:$A$18,'групп.по КФСР'!$A$4:$A$25,'1 квартал'!$S$7:$S$18,'групп.по КФСР'!$B$3:$O$3)</f>
        <v>0</v>
      </c>
      <c r="H19" s="22">
        <f>SUMIFS('1 квартал'!$D$7:$D$18,'1 квартал'!$A$7:$A$18,'групп.по КФСР'!$A$4:$A$25,'1 квартал'!$S$7:$S$18,'групп.по КФСР'!$B$3:$O$3)</f>
        <v>0</v>
      </c>
      <c r="I19" s="22">
        <f>SUMIFS('1 квартал'!$D$7:$D$18,'1 квартал'!$A$7:$A$18,'групп.по КФСР'!$A$4:$A$25,'1 квартал'!$S$7:$S$18,'групп.по КФСР'!$B$3:$O$3)</f>
        <v>0</v>
      </c>
      <c r="J19" s="22">
        <f>SUMIFS('1 квартал'!$D$7:$D$18,'1 квартал'!$A$7:$A$18,'групп.по КФСР'!$A$4:$A$25,'1 квартал'!$S$7:$S$18,'групп.по КФСР'!$B$3:$O$3)</f>
        <v>0</v>
      </c>
      <c r="K19" s="22">
        <f>SUMIFS('1 квартал'!$D$7:$D$18,'1 квартал'!$A$7:$A$18,'групп.по КФСР'!$A$4:$A$25,'1 квартал'!$S$7:$S$18,'групп.по КФСР'!$B$3:$O$3)</f>
        <v>0</v>
      </c>
      <c r="L19" s="22">
        <f>SUMIFS('1 квартал'!$D$7:$D$18,'1 квартал'!$A$7:$A$18,'групп.по КФСР'!$A$4:$A$25,'1 квартал'!$S$7:$S$18,'групп.по КФСР'!$B$3:$O$3)</f>
        <v>0</v>
      </c>
      <c r="M19" s="22">
        <f>SUMIFS('1 квартал'!$D$7:$D$18,'1 квартал'!$A$7:$A$18,'групп.по КФСР'!$A$4:$A$25,'1 квартал'!$S$7:$S$18,'групп.по КФСР'!$B$3:$O$3)</f>
        <v>0</v>
      </c>
      <c r="N19" s="22">
        <f>SUMIFS('1 квартал'!$D$7:$D$18,'1 квартал'!$A$7:$A$18,'групп.по КФСР'!$A$4:$A$25,'1 квартал'!$S$7:$S$18,'групп.по КФСР'!$B$3:$O$3)</f>
        <v>0</v>
      </c>
      <c r="O19" s="22">
        <f>SUMIFS('1 квартал'!$D$7:$D$18,'1 квартал'!$A$7:$A$18,'групп.по КФСР'!$A$4:$A$25,'1 квартал'!$S$7:$S$18,'групп.по КФСР'!$B$3:$O$3)</f>
        <v>0</v>
      </c>
      <c r="P19" s="23">
        <f t="shared" si="0"/>
        <v>0</v>
      </c>
      <c r="Q19" s="35"/>
    </row>
    <row r="20" spans="1:17" ht="15.75" x14ac:dyDescent="0.25">
      <c r="A20" s="21" t="s">
        <v>18</v>
      </c>
      <c r="B20" s="22">
        <f>SUMIFS('1 квартал'!$D$7:$D$18,'1 квартал'!$A$7:$A$18,'групп.по КФСР'!$A$4:$A$25,'1 квартал'!$S$7:$S$18,'групп.по КФСР'!$B$3:$O$3)</f>
        <v>0</v>
      </c>
      <c r="C20" s="22">
        <f>SUMIFS('1 квартал'!$D$7:$D$18,'1 квартал'!$A$7:$A$18,'групп.по КФСР'!$A$4:$A$25,'1 квартал'!$S$7:$S$18,'групп.по КФСР'!$B$3:$O$3)</f>
        <v>0</v>
      </c>
      <c r="D20" s="22">
        <f>SUMIFS('1 квартал'!$D$7:$D$18,'1 квартал'!$A$7:$A$18,'групп.по КФСР'!$A$4:$A$25,'1 квартал'!$S$7:$S$18,'групп.по КФСР'!$B$3:$O$3)</f>
        <v>0</v>
      </c>
      <c r="E20" s="22">
        <f>SUMIFS('1 квартал'!$D$7:$D$18,'1 квартал'!$A$7:$A$18,'групп.по КФСР'!$A$4:$A$25,'1 квартал'!$S$7:$S$18,'групп.по КФСР'!$B$3:$O$3)</f>
        <v>0</v>
      </c>
      <c r="F20" s="22">
        <f>SUMIFS('1 квартал'!$D$7:$D$18,'1 квартал'!$A$7:$A$18,'групп.по КФСР'!$A$4:$A$25,'1 квартал'!$S$7:$S$18,'групп.по КФСР'!$B$3:$O$3)</f>
        <v>0</v>
      </c>
      <c r="G20" s="22">
        <f>SUMIFS('1 квартал'!$D$7:$D$18,'1 квартал'!$A$7:$A$18,'групп.по КФСР'!$A$4:$A$25,'1 квартал'!$S$7:$S$18,'групп.по КФСР'!$B$3:$O$3)</f>
        <v>0</v>
      </c>
      <c r="H20" s="22">
        <f>SUMIFS('1 квартал'!$D$7:$D$18,'1 квартал'!$A$7:$A$18,'групп.по КФСР'!$A$4:$A$25,'1 квартал'!$S$7:$S$18,'групп.по КФСР'!$B$3:$O$3)</f>
        <v>0</v>
      </c>
      <c r="I20" s="22">
        <f>SUMIFS('1 квартал'!$D$7:$D$18,'1 квартал'!$A$7:$A$18,'групп.по КФСР'!$A$4:$A$25,'1 квартал'!$S$7:$S$18,'групп.по КФСР'!$B$3:$O$3)</f>
        <v>0</v>
      </c>
      <c r="J20" s="22">
        <f>SUMIFS('1 квартал'!$D$7:$D$18,'1 квартал'!$A$7:$A$18,'групп.по КФСР'!$A$4:$A$25,'1 квартал'!$S$7:$S$18,'групп.по КФСР'!$B$3:$O$3)</f>
        <v>0</v>
      </c>
      <c r="K20" s="22">
        <f>SUMIFS('1 квартал'!$D$7:$D$18,'1 квартал'!$A$7:$A$18,'групп.по КФСР'!$A$4:$A$25,'1 квартал'!$S$7:$S$18,'групп.по КФСР'!$B$3:$O$3)</f>
        <v>0</v>
      </c>
      <c r="L20" s="22">
        <f>SUMIFS('1 квартал'!$D$7:$D$18,'1 квартал'!$A$7:$A$18,'групп.по КФСР'!$A$4:$A$25,'1 квартал'!$S$7:$S$18,'групп.по КФСР'!$B$3:$O$3)</f>
        <v>0</v>
      </c>
      <c r="M20" s="22">
        <f>SUMIFS('1 квартал'!$D$7:$D$18,'1 квартал'!$A$7:$A$18,'групп.по КФСР'!$A$4:$A$25,'1 квартал'!$S$7:$S$18,'групп.по КФСР'!$B$3:$O$3)</f>
        <v>0</v>
      </c>
      <c r="N20" s="22">
        <f>SUMIFS('1 квартал'!$D$7:$D$18,'1 квартал'!$A$7:$A$18,'групп.по КФСР'!$A$4:$A$25,'1 квартал'!$S$7:$S$18,'групп.по КФСР'!$B$3:$O$3)</f>
        <v>0</v>
      </c>
      <c r="O20" s="22">
        <f>SUMIFS('1 квартал'!$D$7:$D$18,'1 квартал'!$A$7:$A$18,'групп.по КФСР'!$A$4:$A$25,'1 квартал'!$S$7:$S$18,'групп.по КФСР'!$B$3:$O$3)</f>
        <v>0</v>
      </c>
      <c r="P20" s="23">
        <f t="shared" si="0"/>
        <v>0</v>
      </c>
      <c r="Q20" s="35"/>
    </row>
    <row r="21" spans="1:17" ht="15.75" x14ac:dyDescent="0.25">
      <c r="A21" s="21" t="s">
        <v>19</v>
      </c>
      <c r="B21" s="22">
        <f>SUMIFS('1 квартал'!$D$7:$D$18,'1 квартал'!$A$7:$A$18,'групп.по КФСР'!$A$4:$A$25,'1 квартал'!$S$7:$S$18,'групп.по КФСР'!$B$3:$O$3)</f>
        <v>0</v>
      </c>
      <c r="C21" s="22">
        <f>SUMIFS('1 квартал'!$D$7:$D$18,'1 квартал'!$A$7:$A$18,'групп.по КФСР'!$A$4:$A$25,'1 квартал'!$S$7:$S$18,'групп.по КФСР'!$B$3:$O$3)</f>
        <v>0</v>
      </c>
      <c r="D21" s="22">
        <f>SUMIFS('1 квартал'!$D$7:$D$18,'1 квартал'!$A$7:$A$18,'групп.по КФСР'!$A$4:$A$25,'1 квартал'!$S$7:$S$18,'групп.по КФСР'!$B$3:$O$3)</f>
        <v>0</v>
      </c>
      <c r="E21" s="22">
        <f>SUMIFS('1 квартал'!$D$7:$D$18,'1 квартал'!$A$7:$A$18,'групп.по КФСР'!$A$4:$A$25,'1 квартал'!$S$7:$S$18,'групп.по КФСР'!$B$3:$O$3)</f>
        <v>0</v>
      </c>
      <c r="F21" s="22">
        <f>SUMIFS('1 квартал'!$D$7:$D$18,'1 квартал'!$A$7:$A$18,'групп.по КФСР'!$A$4:$A$25,'1 квартал'!$S$7:$S$18,'групп.по КФСР'!$B$3:$O$3)</f>
        <v>0</v>
      </c>
      <c r="G21" s="22">
        <f>SUMIFS('1 квартал'!$D$7:$D$18,'1 квартал'!$A$7:$A$18,'групп.по КФСР'!$A$4:$A$25,'1 квартал'!$S$7:$S$18,'групп.по КФСР'!$B$3:$O$3)</f>
        <v>0</v>
      </c>
      <c r="H21" s="22">
        <f>SUMIFS('1 квартал'!$D$7:$D$18,'1 квартал'!$A$7:$A$18,'групп.по КФСР'!$A$4:$A$25,'1 квартал'!$S$7:$S$18,'групп.по КФСР'!$B$3:$O$3)</f>
        <v>0</v>
      </c>
      <c r="I21" s="22">
        <f>SUMIFS('1 квартал'!$D$7:$D$18,'1 квартал'!$A$7:$A$18,'групп.по КФСР'!$A$4:$A$25,'1 квартал'!$S$7:$S$18,'групп.по КФСР'!$B$3:$O$3)</f>
        <v>0</v>
      </c>
      <c r="J21" s="22">
        <f>SUMIFS('1 квартал'!$D$7:$D$18,'1 квартал'!$A$7:$A$18,'групп.по КФСР'!$A$4:$A$25,'1 квартал'!$S$7:$S$18,'групп.по КФСР'!$B$3:$O$3)</f>
        <v>0</v>
      </c>
      <c r="K21" s="22">
        <f>SUMIFS('1 квартал'!$D$7:$D$18,'1 квартал'!$A$7:$A$18,'групп.по КФСР'!$A$4:$A$25,'1 квартал'!$S$7:$S$18,'групп.по КФСР'!$B$3:$O$3)</f>
        <v>0</v>
      </c>
      <c r="L21" s="22">
        <f>SUMIFS('1 квартал'!$D$7:$D$18,'1 квартал'!$A$7:$A$18,'групп.по КФСР'!$A$4:$A$25,'1 квартал'!$S$7:$S$18,'групп.по КФСР'!$B$3:$O$3)</f>
        <v>0</v>
      </c>
      <c r="M21" s="22">
        <f>SUMIFS('1 квартал'!$D$7:$D$18,'1 квартал'!$A$7:$A$18,'групп.по КФСР'!$A$4:$A$25,'1 квартал'!$S$7:$S$18,'групп.по КФСР'!$B$3:$O$3)</f>
        <v>0</v>
      </c>
      <c r="N21" s="22">
        <f>SUMIFS('1 квартал'!$D$7:$D$18,'1 квартал'!$A$7:$A$18,'групп.по КФСР'!$A$4:$A$25,'1 квартал'!$S$7:$S$18,'групп.по КФСР'!$B$3:$O$3)</f>
        <v>0</v>
      </c>
      <c r="O21" s="22">
        <f>SUMIFS('1 квартал'!$D$7:$D$18,'1 квартал'!$A$7:$A$18,'групп.по КФСР'!$A$4:$A$25,'1 квартал'!$S$7:$S$18,'групп.по КФСР'!$B$3:$O$3)</f>
        <v>0</v>
      </c>
      <c r="P21" s="23">
        <f t="shared" si="0"/>
        <v>0</v>
      </c>
      <c r="Q21" s="35"/>
    </row>
    <row r="22" spans="1:17" ht="15.75" x14ac:dyDescent="0.25">
      <c r="A22" s="21" t="s">
        <v>20</v>
      </c>
      <c r="B22" s="22">
        <f>SUMIFS('1 квартал'!$D$7:$D$18,'1 квартал'!$A$7:$A$18,'групп.по КФСР'!$A$4:$A$25,'1 квартал'!$S$7:$S$18,'групп.по КФСР'!$B$3:$O$3)</f>
        <v>0</v>
      </c>
      <c r="C22" s="22">
        <f>SUMIFS('1 квартал'!$D$7:$D$18,'1 квартал'!$A$7:$A$18,'групп.по КФСР'!$A$4:$A$25,'1 квартал'!$S$7:$S$18,'групп.по КФСР'!$B$3:$O$3)</f>
        <v>0</v>
      </c>
      <c r="D22" s="22">
        <f>SUMIFS('1 квартал'!$D$7:$D$18,'1 квартал'!$A$7:$A$18,'групп.по КФСР'!$A$4:$A$25,'1 квартал'!$S$7:$S$18,'групп.по КФСР'!$B$3:$O$3)</f>
        <v>0</v>
      </c>
      <c r="E22" s="22">
        <f>SUMIFS('1 квартал'!$D$7:$D$18,'1 квартал'!$A$7:$A$18,'групп.по КФСР'!$A$4:$A$25,'1 квартал'!$S$7:$S$18,'групп.по КФСР'!$B$3:$O$3)</f>
        <v>0</v>
      </c>
      <c r="F22" s="22">
        <f>SUMIFS('1 квартал'!$D$7:$D$18,'1 квартал'!$A$7:$A$18,'групп.по КФСР'!$A$4:$A$25,'1 квартал'!$S$7:$S$18,'групп.по КФСР'!$B$3:$O$3)</f>
        <v>0</v>
      </c>
      <c r="G22" s="22">
        <f>SUMIFS('1 квартал'!$D$7:$D$18,'1 квартал'!$A$7:$A$18,'групп.по КФСР'!$A$4:$A$25,'1 квартал'!$S$7:$S$18,'групп.по КФСР'!$B$3:$O$3)</f>
        <v>0</v>
      </c>
      <c r="H22" s="22">
        <f>SUMIFS('1 квартал'!$D$7:$D$18,'1 квартал'!$A$7:$A$18,'групп.по КФСР'!$A$4:$A$25,'1 квартал'!$S$7:$S$18,'групп.по КФСР'!$B$3:$O$3)</f>
        <v>0</v>
      </c>
      <c r="I22" s="22">
        <f>SUMIFS('1 квартал'!$D$7:$D$18,'1 квартал'!$A$7:$A$18,'групп.по КФСР'!$A$4:$A$25,'1 квартал'!$S$7:$S$18,'групп.по КФСР'!$B$3:$O$3)</f>
        <v>0</v>
      </c>
      <c r="J22" s="22">
        <f>SUMIFS('1 квартал'!$D$7:$D$18,'1 квартал'!$A$7:$A$18,'групп.по КФСР'!$A$4:$A$25,'1 квартал'!$S$7:$S$18,'групп.по КФСР'!$B$3:$O$3)</f>
        <v>0</v>
      </c>
      <c r="K22" s="22">
        <f>SUMIFS('1 квартал'!$D$7:$D$18,'1 квартал'!$A$7:$A$18,'групп.по КФСР'!$A$4:$A$25,'1 квартал'!$S$7:$S$18,'групп.по КФСР'!$B$3:$O$3)</f>
        <v>0</v>
      </c>
      <c r="L22" s="22">
        <f>SUMIFS('1 квартал'!$D$7:$D$18,'1 квартал'!$A$7:$A$18,'групп.по КФСР'!$A$4:$A$25,'1 квартал'!$S$7:$S$18,'групп.по КФСР'!$B$3:$O$3)</f>
        <v>0</v>
      </c>
      <c r="M22" s="22">
        <f>SUMIFS('1 квартал'!$D$7:$D$18,'1 квартал'!$A$7:$A$18,'групп.по КФСР'!$A$4:$A$25,'1 квартал'!$S$7:$S$18,'групп.по КФСР'!$B$3:$O$3)</f>
        <v>0</v>
      </c>
      <c r="N22" s="22">
        <f>SUMIFS('1 квартал'!$D$7:$D$18,'1 квартал'!$A$7:$A$18,'групп.по КФСР'!$A$4:$A$25,'1 квартал'!$S$7:$S$18,'групп.по КФСР'!$B$3:$O$3)</f>
        <v>0</v>
      </c>
      <c r="O22" s="22">
        <f>SUMIFS('1 квартал'!$D$7:$D$18,'1 квартал'!$A$7:$A$18,'групп.по КФСР'!$A$4:$A$25,'1 квартал'!$S$7:$S$18,'групп.по КФСР'!$B$3:$O$3)</f>
        <v>0</v>
      </c>
      <c r="P22" s="23">
        <f t="shared" si="0"/>
        <v>0</v>
      </c>
      <c r="Q22" s="35"/>
    </row>
    <row r="23" spans="1:17" ht="15.75" x14ac:dyDescent="0.25">
      <c r="A23" s="21" t="s">
        <v>36</v>
      </c>
      <c r="B23" s="22">
        <f>SUMIFS('1 квартал'!$D$7:$D$18,'1 квартал'!$A$7:$A$18,'групп.по КФСР'!$A$4:$A$25,'1 квартал'!$S$7:$S$18,'групп.по КФСР'!$B$3:$O$3)</f>
        <v>0</v>
      </c>
      <c r="C23" s="22">
        <f>SUMIFS('1 квартал'!$D$7:$D$18,'1 квартал'!$A$7:$A$18,'групп.по КФСР'!$A$4:$A$25,'1 квартал'!$S$7:$S$18,'групп.по КФСР'!$B$3:$O$3)</f>
        <v>0</v>
      </c>
      <c r="D23" s="22">
        <f>SUMIFS('1 квартал'!$D$7:$D$18,'1 квартал'!$A$7:$A$18,'групп.по КФСР'!$A$4:$A$25,'1 квартал'!$S$7:$S$18,'групп.по КФСР'!$B$3:$O$3)</f>
        <v>0</v>
      </c>
      <c r="E23" s="22">
        <f>SUMIFS('1 квартал'!$D$7:$D$18,'1 квартал'!$A$7:$A$18,'групп.по КФСР'!$A$4:$A$25,'1 квартал'!$S$7:$S$18,'групп.по КФСР'!$B$3:$O$3)</f>
        <v>0</v>
      </c>
      <c r="F23" s="22">
        <f>SUMIFS('1 квартал'!$D$7:$D$18,'1 квартал'!$A$7:$A$18,'групп.по КФСР'!$A$4:$A$25,'1 квартал'!$S$7:$S$18,'групп.по КФСР'!$B$3:$O$3)</f>
        <v>0</v>
      </c>
      <c r="G23" s="22">
        <f>SUMIFS('1 квартал'!$D$7:$D$18,'1 квартал'!$A$7:$A$18,'групп.по КФСР'!$A$4:$A$25,'1 квартал'!$S$7:$S$18,'групп.по КФСР'!$B$3:$O$3)</f>
        <v>0</v>
      </c>
      <c r="H23" s="22">
        <f>SUMIFS('1 квартал'!$D$7:$D$18,'1 квартал'!$A$7:$A$18,'групп.по КФСР'!$A$4:$A$25,'1 квартал'!$S$7:$S$18,'групп.по КФСР'!$B$3:$O$3)</f>
        <v>0</v>
      </c>
      <c r="I23" s="22">
        <f>SUMIFS('1 квартал'!$D$7:$D$18,'1 квартал'!$A$7:$A$18,'групп.по КФСР'!$A$4:$A$25,'1 квартал'!$S$7:$S$18,'групп.по КФСР'!$B$3:$O$3)</f>
        <v>0</v>
      </c>
      <c r="J23" s="22">
        <f>SUMIFS('1 квартал'!$D$7:$D$18,'1 квартал'!$A$7:$A$18,'групп.по КФСР'!$A$4:$A$25,'1 квартал'!$S$7:$S$18,'групп.по КФСР'!$B$3:$O$3)</f>
        <v>0</v>
      </c>
      <c r="K23" s="22">
        <f>SUMIFS('1 квартал'!$D$7:$D$18,'1 квартал'!$A$7:$A$18,'групп.по КФСР'!$A$4:$A$25,'1 квартал'!$S$7:$S$18,'групп.по КФСР'!$B$3:$O$3)</f>
        <v>0</v>
      </c>
      <c r="L23" s="22">
        <f>SUMIFS('1 квартал'!$D$7:$D$18,'1 квартал'!$A$7:$A$18,'групп.по КФСР'!$A$4:$A$25,'1 квартал'!$S$7:$S$18,'групп.по КФСР'!$B$3:$O$3)</f>
        <v>0</v>
      </c>
      <c r="M23" s="22">
        <f>SUMIFS('1 квартал'!$D$7:$D$18,'1 квартал'!$A$7:$A$18,'групп.по КФСР'!$A$4:$A$25,'1 квартал'!$S$7:$S$18,'групп.по КФСР'!$B$3:$O$3)</f>
        <v>0</v>
      </c>
      <c r="N23" s="22">
        <f>SUMIFS('1 квартал'!$D$7:$D$18,'1 квартал'!$A$7:$A$18,'групп.по КФСР'!$A$4:$A$25,'1 квартал'!$S$7:$S$18,'групп.по КФСР'!$B$3:$O$3)</f>
        <v>0</v>
      </c>
      <c r="O23" s="22">
        <f>SUMIFS('1 квартал'!$D$7:$D$18,'1 квартал'!$A$7:$A$18,'групп.по КФСР'!$A$4:$A$25,'1 квартал'!$S$7:$S$18,'групп.по КФСР'!$B$3:$O$3)</f>
        <v>0</v>
      </c>
      <c r="P23" s="23">
        <f t="shared" si="0"/>
        <v>0</v>
      </c>
      <c r="Q23" s="35"/>
    </row>
    <row r="24" spans="1:17" ht="15.75" x14ac:dyDescent="0.25">
      <c r="A24" s="21" t="s">
        <v>21</v>
      </c>
      <c r="B24" s="22">
        <f>SUMIFS('1 квартал'!$D$7:$D$18,'1 квартал'!$A$7:$A$18,'групп.по КФСР'!$A$4:$A$25,'1 квартал'!$S$7:$S$18,'групп.по КФСР'!$B$3:$O$3)</f>
        <v>0</v>
      </c>
      <c r="C24" s="22">
        <f>SUMIFS('1 квартал'!$D$7:$D$18,'1 квартал'!$A$7:$A$18,'групп.по КФСР'!$A$4:$A$25,'1 квартал'!$S$7:$S$18,'групп.по КФСР'!$B$3:$O$3)</f>
        <v>0</v>
      </c>
      <c r="D24" s="22">
        <f>SUMIFS('1 квартал'!$D$7:$D$18,'1 квартал'!$A$7:$A$18,'групп.по КФСР'!$A$4:$A$25,'1 квартал'!$S$7:$S$18,'групп.по КФСР'!$B$3:$O$3)</f>
        <v>0</v>
      </c>
      <c r="E24" s="22">
        <f>SUMIFS('1 квартал'!$D$7:$D$18,'1 квартал'!$A$7:$A$18,'групп.по КФСР'!$A$4:$A$25,'1 квартал'!$S$7:$S$18,'групп.по КФСР'!$B$3:$O$3)</f>
        <v>0</v>
      </c>
      <c r="F24" s="22">
        <f>SUMIFS('1 квартал'!$D$7:$D$18,'1 квартал'!$A$7:$A$18,'групп.по КФСР'!$A$4:$A$25,'1 квартал'!$S$7:$S$18,'групп.по КФСР'!$B$3:$O$3)</f>
        <v>0</v>
      </c>
      <c r="G24" s="22">
        <f>SUMIFS('1 квартал'!$D$7:$D$18,'1 квартал'!$A$7:$A$18,'групп.по КФСР'!$A$4:$A$25,'1 квартал'!$S$7:$S$18,'групп.по КФСР'!$B$3:$O$3)</f>
        <v>0</v>
      </c>
      <c r="H24" s="22">
        <f>SUMIFS('1 квартал'!$D$7:$D$18,'1 квартал'!$A$7:$A$18,'групп.по КФСР'!$A$4:$A$25,'1 квартал'!$S$7:$S$18,'групп.по КФСР'!$B$3:$O$3)</f>
        <v>0</v>
      </c>
      <c r="I24" s="22">
        <f>SUMIFS('1 квартал'!$D$7:$D$18,'1 квартал'!$A$7:$A$18,'групп.по КФСР'!$A$4:$A$25,'1 квартал'!$S$7:$S$18,'групп.по КФСР'!$B$3:$O$3)</f>
        <v>0</v>
      </c>
      <c r="J24" s="22">
        <f>SUMIFS('1 квартал'!$D$7:$D$18,'1 квартал'!$A$7:$A$18,'групп.по КФСР'!$A$4:$A$25,'1 квартал'!$S$7:$S$18,'групп.по КФСР'!$B$3:$O$3)</f>
        <v>0</v>
      </c>
      <c r="K24" s="22">
        <f>SUMIFS('1 квартал'!$D$7:$D$18,'1 квартал'!$A$7:$A$18,'групп.по КФСР'!$A$4:$A$25,'1 квартал'!$S$7:$S$18,'групп.по КФСР'!$B$3:$O$3)</f>
        <v>0</v>
      </c>
      <c r="L24" s="22">
        <f>SUMIFS('1 квартал'!$D$7:$D$18,'1 квартал'!$A$7:$A$18,'групп.по КФСР'!$A$4:$A$25,'1 квартал'!$S$7:$S$18,'групп.по КФСР'!$B$3:$O$3)</f>
        <v>0</v>
      </c>
      <c r="M24" s="22">
        <f>SUMIFS('1 квартал'!$D$7:$D$18,'1 квартал'!$A$7:$A$18,'групп.по КФСР'!$A$4:$A$25,'1 квартал'!$S$7:$S$18,'групп.по КФСР'!$B$3:$O$3)</f>
        <v>0</v>
      </c>
      <c r="N24" s="22">
        <f>SUMIFS('1 квартал'!$D$7:$D$18,'1 квартал'!$A$7:$A$18,'групп.по КФСР'!$A$4:$A$25,'1 квартал'!$S$7:$S$18,'групп.по КФСР'!$B$3:$O$3)</f>
        <v>0</v>
      </c>
      <c r="O24" s="22">
        <f>SUMIFS('1 квартал'!$D$7:$D$18,'1 квартал'!$A$7:$A$18,'групп.по КФСР'!$A$4:$A$25,'1 квартал'!$S$7:$S$18,'групп.по КФСР'!$B$3:$O$3)</f>
        <v>0</v>
      </c>
      <c r="P24" s="23">
        <f t="shared" si="0"/>
        <v>0</v>
      </c>
      <c r="Q24" s="35"/>
    </row>
    <row r="25" spans="1:17" s="16" customFormat="1" ht="15.75" x14ac:dyDescent="0.25">
      <c r="A25" s="21" t="s">
        <v>22</v>
      </c>
      <c r="B25" s="22">
        <f>SUMIFS('1 квартал'!$D$7:$D$18,'1 квартал'!$A$7:$A$18,'групп.по КФСР'!$A$4:$A$25,'1 квартал'!$S$7:$S$18,'групп.по КФСР'!$B$3:$O$3)</f>
        <v>0</v>
      </c>
      <c r="C25" s="22">
        <f>SUMIFS('1 квартал'!$D$7:$D$18,'1 квартал'!$A$7:$A$18,'групп.по КФСР'!$A$4:$A$25,'1 квартал'!$S$7:$S$18,'групп.по КФСР'!$B$3:$O$3)</f>
        <v>0</v>
      </c>
      <c r="D25" s="22">
        <f>SUMIFS('1 квартал'!$D$7:$D$18,'1 квартал'!$A$7:$A$18,'групп.по КФСР'!$A$4:$A$25,'1 квартал'!$S$7:$S$18,'групп.по КФСР'!$B$3:$O$3)</f>
        <v>0</v>
      </c>
      <c r="E25" s="22">
        <f>SUMIFS('1 квартал'!$D$7:$D$18,'1 квартал'!$A$7:$A$18,'групп.по КФСР'!$A$4:$A$25,'1 квартал'!$S$7:$S$18,'групп.по КФСР'!$B$3:$O$3)</f>
        <v>0</v>
      </c>
      <c r="F25" s="22">
        <f>SUMIFS('1 квартал'!$D$7:$D$18,'1 квартал'!$A$7:$A$18,'групп.по КФСР'!$A$4:$A$25,'1 квартал'!$S$7:$S$18,'групп.по КФСР'!$B$3:$O$3)</f>
        <v>0</v>
      </c>
      <c r="G25" s="22">
        <f>SUMIFS('1 квартал'!$D$7:$D$18,'1 квартал'!$A$7:$A$18,'групп.по КФСР'!$A$4:$A$25,'1 квартал'!$S$7:$S$18,'групп.по КФСР'!$B$3:$O$3)</f>
        <v>0</v>
      </c>
      <c r="H25" s="22">
        <f>SUMIFS('1 квартал'!$D$7:$D$18,'1 квартал'!$A$7:$A$18,'групп.по КФСР'!$A$4:$A$25,'1 квартал'!$S$7:$S$18,'групп.по КФСР'!$B$3:$O$3)</f>
        <v>0</v>
      </c>
      <c r="I25" s="22">
        <f>SUMIFS('1 квартал'!$D$7:$D$18,'1 квартал'!$A$7:$A$18,'групп.по КФСР'!$A$4:$A$25,'1 квартал'!$S$7:$S$18,'групп.по КФСР'!$B$3:$O$3)</f>
        <v>0</v>
      </c>
      <c r="J25" s="22">
        <f>SUMIFS('1 квартал'!$D$7:$D$18,'1 квартал'!$A$7:$A$18,'групп.по КФСР'!$A$4:$A$25,'1 квартал'!$S$7:$S$18,'групп.по КФСР'!$B$3:$O$3)</f>
        <v>0</v>
      </c>
      <c r="K25" s="22">
        <f>SUMIFS('1 квартал'!$D$7:$D$18,'1 квартал'!$A$7:$A$18,'групп.по КФСР'!$A$4:$A$25,'1 квартал'!$S$7:$S$18,'групп.по КФСР'!$B$3:$O$3)</f>
        <v>0</v>
      </c>
      <c r="L25" s="22">
        <f>SUMIFS('1 квартал'!$D$7:$D$18,'1 квартал'!$A$7:$A$18,'групп.по КФСР'!$A$4:$A$25,'1 квартал'!$S$7:$S$18,'групп.по КФСР'!$B$3:$O$3)</f>
        <v>0</v>
      </c>
      <c r="M25" s="22">
        <f>SUMIFS('1 квартал'!$D$7:$D$18,'1 квартал'!$A$7:$A$18,'групп.по КФСР'!$A$4:$A$25,'1 квартал'!$S$7:$S$18,'групп.по КФСР'!$B$3:$O$3)</f>
        <v>0</v>
      </c>
      <c r="N25" s="22">
        <f>SUMIFS('1 квартал'!$D$7:$D$18,'1 квартал'!$A$7:$A$18,'групп.по КФСР'!$A$4:$A$25,'1 квартал'!$S$7:$S$18,'групп.по КФСР'!$B$3:$O$3)</f>
        <v>0</v>
      </c>
      <c r="O25" s="22">
        <f>SUMIFS('1 квартал'!$D$7:$D$18,'1 квартал'!$A$7:$A$18,'групп.по КФСР'!$A$4:$A$25,'1 квартал'!$S$7:$S$18,'групп.по КФСР'!$B$3:$O$3)</f>
        <v>0</v>
      </c>
      <c r="P25" s="23">
        <f t="shared" si="0"/>
        <v>0</v>
      </c>
      <c r="Q25" s="36"/>
    </row>
    <row r="26" spans="1:17" ht="15.75" x14ac:dyDescent="0.25">
      <c r="A26" s="24" t="s">
        <v>32</v>
      </c>
      <c r="B26" s="25">
        <f>SUM(B4:B25)</f>
        <v>0</v>
      </c>
      <c r="C26" s="25">
        <f t="shared" ref="C26:O26" si="1">SUM(C4:C25)</f>
        <v>0</v>
      </c>
      <c r="D26" s="25">
        <f t="shared" si="1"/>
        <v>3992500</v>
      </c>
      <c r="E26" s="25">
        <f t="shared" si="1"/>
        <v>0</v>
      </c>
      <c r="F26" s="25">
        <f t="shared" si="1"/>
        <v>364990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200000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3">
        <f>SUM(B26:O26)</f>
        <v>4557490</v>
      </c>
      <c r="Q26" s="35"/>
    </row>
    <row r="27" spans="1:17" x14ac:dyDescent="0.2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</sheetData>
  <mergeCells count="1">
    <mergeCell ref="A1:P1"/>
  </mergeCells>
  <pageMargins left="0.17" right="0.17" top="0.7" bottom="0.74803149606299213" header="0.17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 квартал</vt:lpstr>
      <vt:lpstr>2 квартал</vt:lpstr>
      <vt:lpstr>групп.по КФСР</vt:lpstr>
      <vt:lpstr>'1 квартал'!Заголовки_для_печати</vt:lpstr>
      <vt:lpstr>'1 квартал'!Область_печати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SHAROVA</dc:creator>
  <cp:lastModifiedBy>Пользователь Windows</cp:lastModifiedBy>
  <cp:revision/>
  <cp:lastPrinted>2020-03-16T06:51:02Z</cp:lastPrinted>
  <dcterms:created xsi:type="dcterms:W3CDTF">2010-08-12T05:33:52Z</dcterms:created>
  <dcterms:modified xsi:type="dcterms:W3CDTF">2020-03-17T10:20:27Z</dcterms:modified>
</cp:coreProperties>
</file>