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2025 год исполнение бюджета\Дума\3з. приложения к пояснительной записке\"/>
    </mc:Choice>
  </mc:AlternateContent>
  <bookViews>
    <workbookView xWindow="0" yWindow="0" windowWidth="21570" windowHeight="9615"/>
  </bookViews>
  <sheets>
    <sheet name="Бюджет_1" sheetId="2" r:id="rId1"/>
  </sheets>
  <definedNames>
    <definedName name="_xlnm.Print_Titles" localSheetId="0">Бюджет_1!$4:$7</definedName>
    <definedName name="_xlnm.Print_Area" localSheetId="0">Бюджет_1!$A$1:$I$34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E33" i="2"/>
  <c r="E31" i="2" l="1"/>
  <c r="D31" i="2"/>
  <c r="G13" i="2"/>
  <c r="C31" i="2" l="1"/>
  <c r="C33" i="2" s="1"/>
  <c r="F15" i="2"/>
  <c r="G15" i="2"/>
  <c r="G30" i="2" l="1"/>
  <c r="F30" i="2"/>
  <c r="G29" i="2"/>
  <c r="F29" i="2"/>
  <c r="F28" i="2"/>
  <c r="G28" i="2"/>
  <c r="G31" i="2" l="1"/>
  <c r="F31" i="2"/>
  <c r="G9" i="2"/>
  <c r="F14" i="2" l="1"/>
  <c r="F9" i="2" l="1"/>
  <c r="F10" i="2"/>
  <c r="G10" i="2"/>
  <c r="F11" i="2"/>
  <c r="G11" i="2"/>
  <c r="F12" i="2"/>
  <c r="G12" i="2"/>
  <c r="F13" i="2"/>
  <c r="G14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32" i="2"/>
  <c r="G32" i="2"/>
  <c r="G8" i="2"/>
  <c r="F8" i="2"/>
  <c r="F33" i="2" l="1"/>
  <c r="G33" i="2"/>
</calcChain>
</file>

<file path=xl/sharedStrings.xml><?xml version="1.0" encoding="utf-8"?>
<sst xmlns="http://schemas.openxmlformats.org/spreadsheetml/2006/main" count="64" uniqueCount="60">
  <si>
    <t>Наименование</t>
  </si>
  <si>
    <t>% исполнения к  утвержден-     ному плану года</t>
  </si>
  <si>
    <t>% исполнения к  уточненному плану года</t>
  </si>
  <si>
    <t>Всего расходов:</t>
  </si>
  <si>
    <t>Приложение к пояснительной записке</t>
  </si>
  <si>
    <t>Итого расходов на реализацию муниципальных программ:</t>
  </si>
  <si>
    <t>тыс.рублей</t>
  </si>
  <si>
    <t xml:space="preserve">Пояснения по отклонениям, если отклонения составили 5% и более от утвержденного плана на год в ту или другую сторону </t>
  </si>
  <si>
    <t xml:space="preserve">Пояснения по отклонениям, если отклонения составили 5% и более от уточненного плана на год в ту или другую сторону </t>
  </si>
  <si>
    <t>Уменьшен объем бюджетных ассигнований на поддержку сельскохозяйственного производства</t>
  </si>
  <si>
    <t>Увеличен объем бюджетных ассигнований на реализацию мероприятий по профилактике правонарушений в сфере общественного порядка</t>
  </si>
  <si>
    <t>Увеличен объем бюджетных ассигнований на выплату заработной платы и начислений на выплаты по оплате труда работникам, а также для заключения контрактов на оказание услуг в области телевидения и на печать газеты</t>
  </si>
  <si>
    <t>Сложилась экономия бюджетных ассигнований по результатам проведённых аукционов на ликвидацию мест несанкционированных свалок</t>
  </si>
  <si>
    <t xml:space="preserve">Уменьшен объем бюджетных ассигнований на реализацию мероприятий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в связи со сложившейся экономией по программным мероприятиям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</si>
  <si>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Утвержденный план на 2025 год, утвержден решением Думы города Мегиона от 09.12.2024 №427</t>
  </si>
  <si>
    <t>Исполнено за 2025 год</t>
  </si>
  <si>
    <t>Муниципальная программа "Развитие систем гражданской защиты населения города Мегиона"</t>
  </si>
  <si>
    <t>Муниципальная программа  "Улучшение условий и охраны труда в  городе Мегионе"</t>
  </si>
  <si>
    <t>Муниципальная программа "Поддержка и развитие малого и среднего предпринимательства  на территории города Мегиона"</t>
  </si>
  <si>
    <t>Муниципальная программа "Развитие гражданского общества на территории города Мегиона"</t>
  </si>
  <si>
    <t>Муниципальная программа "Управление муниципальными финансами в городе Мегионе"</t>
  </si>
  <si>
    <t>Муниципальная программа  "Культурное пространство в городе Мегионе"</t>
  </si>
  <si>
    <t>Муниципальная программа "Развитие муниципальной службы в городе Мегионе"</t>
  </si>
  <si>
    <t>Муниципальная программа "Информационное обеспечение деятельности органов местного самоуправления города Мегиона"</t>
  </si>
  <si>
    <t>Муниципальная программа "Развитие физической культуры и спорта, укрепление общественного здоровья в городе Мегионе"</t>
  </si>
  <si>
    <t>Муниципальная программа "Управление муниципальным имуществом города Мегиона"</t>
  </si>
  <si>
    <t>Муниципальная программа "Развитие жилищной сферы на территории города Мегиона"</t>
  </si>
  <si>
    <t>Муниципальная программа "Развитие информационного общества на территории города Мегиона"</t>
  </si>
  <si>
    <t>Муниципальная программа "Развитие транспортной системы города Мегиона"</t>
  </si>
  <si>
    <t>Муниципальная программа "Мероприятия в области градостроительной деятельности города Мегиона"</t>
  </si>
  <si>
    <t>Муниципальная программа "Развитие жилищно-коммунального комплекса и повышение энергетической эффективности в городе Мегионе"</t>
  </si>
  <si>
    <t>Муниципальная программа "Формирование доступной среды для инвалидов и других маломобильных групп населения на территории города Мегиона"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</si>
  <si>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</si>
  <si>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Муниципальная программа "Укрепление межнационального и межконфессионального согласия, профилактика экстремизма и терроризма в городе Мегионе"</t>
  </si>
  <si>
    <t>Муниципальная программа "Развитие экологической безопасности на территории города Мегиона"</t>
  </si>
  <si>
    <t>Муниципальная программа "Развитие муниципального управления"</t>
  </si>
  <si>
    <t>Муниципальная программа "Формирование современной городской среды города Мегиона"</t>
  </si>
  <si>
    <t>Муниципальная программа "Молодежная политика  города Мегиона"</t>
  </si>
  <si>
    <t>Муниципальная программа "Развитие образования"</t>
  </si>
  <si>
    <t>Непрограммные расходы органов местного самоуправления</t>
  </si>
  <si>
    <t>Сведения о фактически произведенных расходах на реализацию муниципальных программ и непрограммных направлений деятельности городского округа Мегион Ханты-Мансийского  автономного округа  -  Югры за 2025 год в сравнении с первоначально утвержденными  решением Думы города Мегиона о бюджете  значениями и с уточненными значениями с учетом внесенных изменений</t>
  </si>
  <si>
    <t xml:space="preserve">Уточненный план на 2025 год, утвержден решением Думы города Мегиона от 25.12.2025 №43 (с учетом уведомлений ДФ ХМАО  -  Югры)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</si>
  <si>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Увеличен объем бюджетных ассигований на выплату заработной платы и начислений на выплаты по оплате труда работникам учреждений в целях достижения целевого показателя, в связи с увеличением МРОТ, а также за счет выделенных средств резервного фонда Правительства Тюменской области </t>
  </si>
  <si>
    <t>Увеличен объем бюджетных ассигнований на выплату заработной платы и начислений, в связи с увеличением МРОТ,  на  реализацию мероприятий по содействию трудоустройству граждан   (организация временного трудоустройства несовершеннолетних в возрасте от 14 до 18 лет в свободное от учёбы время</t>
  </si>
  <si>
    <t>Увеличен объем бюджетных ассигований на выплату заработной платы и начислений на выплаты по оплате труда работникам учреждений в целях достижения целевого показателя</t>
  </si>
  <si>
    <t>Уменьшен объем бюджетных ассигнований на реализацию мероприятий в рамках муниципальных программ в связи с внесением изменений в постановление администрации города от 31.05.2021 №1257 "Об утверждении порядка предоставления субсидии из бюджета города Мегиона негосударственным социально ориентированным некоммерческим организациям (за исключением субсидий муниципальным учреждениям)"</t>
  </si>
  <si>
    <t>Увеличен объем бюджетных ассигнований на выплату заработной платы и начислений на выплаты по оплате труда работникам учреждения</t>
  </si>
  <si>
    <t xml:space="preserve">Увеличен объем бюджетных ассигнований на выплату заработной платы и начислений на выплаты по оплате труда работникам </t>
  </si>
  <si>
    <t xml:space="preserve">Уменьшен объем бюджетных ассигнований на управление муниципальным имуществом (расходы на коммунальные услуги  по пустующим муниципальным квартирам)
</t>
  </si>
  <si>
    <t>Финансирование осуществлялось за фактически выполненные работы</t>
  </si>
  <si>
    <t>Увеличен объем бюджетных ассигнований на реализацию мероприятий в области строительства и жилищных отношений, мероприятий по обеспечению устойчивого сокращения непригодного для проживания жилищного фонда, мероприятий по обеспечению жильем молодых семей</t>
  </si>
  <si>
    <t>Увеличен объем бюджетных ассигнований на мероприятия в области градостроительной деятельности (освобождение земельных участков, планируемых для жилищного строительства)</t>
  </si>
  <si>
    <t xml:space="preserve">Сложилась экономия бюджетных ассигнований по результатам проведённых аукционов </t>
  </si>
  <si>
    <t>Увеличен объем бюджетных ассигнований на выплату заработной платы и начислений на выплаты по оплате труда работникам</t>
  </si>
  <si>
    <t>Уменьшен объем бюджетных ассигнований на реализацию мероприятий по повышению условий доступности объектов муниципальной собственности для инвалидов и маломобильных групп населения</t>
  </si>
  <si>
    <t>По условиям заключенного муниципального контракта на выполнение работ по строительству (реконструкции) автомобильных дорог общего пользования местного значения произведена выплата авансового платежа в размере 50% от стоимости контракта</t>
  </si>
  <si>
    <t>Увеличен объем бюджетных ассигнований на предоставление субсидии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ресурсы, а также на 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</t>
  </si>
  <si>
    <t>Увеличен объем бюджетных ассигнований на реализацию мероприятий по ликвидации несанкционированных свалок за счет экологических платежей</t>
  </si>
  <si>
    <t>В связи с сезонным характером выполнения работ, реализация проекта "Благоустройство центральной площади г.Мегиона" запланирована на 2026 год в сумме 25 110,0 тыс.рублей</t>
  </si>
  <si>
    <t>Увеличен объем бюджетных ассигнований на оплату исполнительных документов, предписаний надзорных органов, на предоставление единовременной денежной выплаты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операции, на оказание дополнительной меры социальной поддержки гражданам,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Российской Федерации, на проведение муниципальных выборов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</si>
</sst>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;[Red]\-#,##0.0;0.0"/>
    <numFmt numFmtId="165" formatCode="00.0.00.00000"/>
    <numFmt numFmtId="166" formatCode="#,##0.0"/>
    <numFmt numFmtId="167" formatCode="#,##0.00;[Red]\-#,##0.00;0.00"/>
    <numFmt numFmtId="168" formatCode="#,##0.0_ ;[Red]\-#,##0.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3" fillId="0" borderId="0"/>
  </cellStyleXfs>
  <cellXfs count="49">
    <xf numFmtId="0" fontId="0" fillId="0" borderId="0" xfId="0"/>
    <xf numFmtId="0" fontId="1" fillId="2" borderId="0" xfId="1" applyFill="1" applyProtection="1">
      <protection hidden="1"/>
    </xf>
    <xf numFmtId="0" fontId="1" fillId="2" borderId="0" xfId="1" applyFill="1"/>
    <xf numFmtId="0" fontId="1" fillId="2" borderId="0" xfId="1" applyFill="1" applyBorder="1" applyProtection="1">
      <protection hidden="1"/>
    </xf>
    <xf numFmtId="0" fontId="1" fillId="2" borderId="0" xfId="1" applyNumberFormat="1" applyFont="1" applyFill="1" applyAlignment="1" applyProtection="1">
      <protection hidden="1"/>
    </xf>
    <xf numFmtId="0" fontId="1" fillId="2" borderId="0" xfId="1" applyNumberFormat="1" applyFont="1" applyFill="1" applyBorder="1" applyAlignment="1" applyProtection="1">
      <protection hidden="1"/>
    </xf>
    <xf numFmtId="0" fontId="3" fillId="2" borderId="0" xfId="1" applyFont="1" applyFill="1" applyAlignment="1">
      <alignment horizontal="right"/>
    </xf>
    <xf numFmtId="0" fontId="1" fillId="0" borderId="0" xfId="1" applyFill="1"/>
    <xf numFmtId="0" fontId="1" fillId="0" borderId="0" xfId="1" applyFill="1" applyBorder="1" applyProtection="1">
      <protection hidden="1"/>
    </xf>
    <xf numFmtId="0" fontId="5" fillId="0" borderId="0" xfId="0" applyFont="1" applyFill="1" applyBorder="1" applyAlignment="1">
      <alignment vertical="center" wrapText="1"/>
    </xf>
    <xf numFmtId="0" fontId="11" fillId="2" borderId="0" xfId="1" applyFont="1" applyFill="1"/>
    <xf numFmtId="0" fontId="11" fillId="0" borderId="0" xfId="1" applyFont="1" applyFill="1"/>
    <xf numFmtId="0" fontId="11" fillId="2" borderId="0" xfId="1" applyFont="1" applyFill="1" applyBorder="1" applyProtection="1">
      <protection hidden="1"/>
    </xf>
    <xf numFmtId="0" fontId="11" fillId="0" borderId="0" xfId="1" applyFont="1" applyFill="1" applyBorder="1" applyProtection="1">
      <protection hidden="1"/>
    </xf>
    <xf numFmtId="0" fontId="11" fillId="0" borderId="0" xfId="1" applyFont="1" applyFill="1" applyProtection="1">
      <protection hidden="1"/>
    </xf>
    <xf numFmtId="0" fontId="11" fillId="0" borderId="0" xfId="1" applyFont="1" applyFill="1" applyAlignment="1">
      <alignment horizontal="right"/>
    </xf>
    <xf numFmtId="0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11" fillId="0" borderId="1" xfId="2" applyNumberFormat="1" applyFont="1" applyFill="1" applyBorder="1" applyAlignment="1" applyProtection="1">
      <alignment vertical="center" wrapText="1"/>
      <protection hidden="1"/>
    </xf>
    <xf numFmtId="165" fontId="2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vertical="center" wrapText="1"/>
      <protection hidden="1"/>
    </xf>
    <xf numFmtId="0" fontId="2" fillId="0" borderId="1" xfId="1" applyNumberFormat="1" applyFont="1" applyFill="1" applyBorder="1" applyAlignment="1" applyProtection="1">
      <alignment vertical="center"/>
      <protection hidden="1"/>
    </xf>
    <xf numFmtId="164" fontId="11" fillId="0" borderId="1" xfId="2" applyNumberFormat="1" applyFont="1" applyFill="1" applyBorder="1" applyAlignment="1" applyProtection="1">
      <alignment vertical="center"/>
      <protection hidden="1"/>
    </xf>
    <xf numFmtId="164" fontId="11" fillId="0" borderId="1" xfId="0" applyNumberFormat="1" applyFont="1" applyFill="1" applyBorder="1" applyAlignment="1" applyProtection="1">
      <alignment vertical="center"/>
      <protection hidden="1"/>
    </xf>
    <xf numFmtId="164" fontId="11" fillId="0" borderId="1" xfId="2" applyNumberFormat="1" applyFont="1" applyFill="1" applyBorder="1" applyAlignment="1" applyProtection="1">
      <alignment horizontal="right" vertical="center"/>
      <protection hidden="1"/>
    </xf>
    <xf numFmtId="166" fontId="2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3" applyNumberFormat="1" applyFont="1" applyFill="1" applyBorder="1" applyAlignment="1" applyProtection="1">
      <alignment vertical="center"/>
      <protection hidden="1"/>
    </xf>
    <xf numFmtId="168" fontId="11" fillId="0" borderId="1" xfId="1" applyNumberFormat="1" applyFont="1" applyFill="1" applyBorder="1" applyAlignment="1" applyProtection="1">
      <alignment horizontal="right" vertical="center"/>
      <protection hidden="1"/>
    </xf>
    <xf numFmtId="164" fontId="11" fillId="0" borderId="1" xfId="1" applyNumberFormat="1" applyFont="1" applyFill="1" applyBorder="1" applyAlignment="1" applyProtection="1">
      <alignment horizontal="right" vertical="center"/>
      <protection hidden="1"/>
    </xf>
    <xf numFmtId="166" fontId="11" fillId="0" borderId="1" xfId="2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vertical="center" wrapText="1"/>
      <protection hidden="1"/>
    </xf>
    <xf numFmtId="0" fontId="4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wrapText="1"/>
    </xf>
    <xf numFmtId="0" fontId="11" fillId="0" borderId="1" xfId="1" applyFont="1" applyFill="1" applyBorder="1"/>
    <xf numFmtId="0" fontId="11" fillId="0" borderId="1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Protection="1">
      <protection hidden="1"/>
    </xf>
    <xf numFmtId="0" fontId="4" fillId="0" borderId="1" xfId="1" applyFont="1" applyFill="1" applyBorder="1"/>
    <xf numFmtId="0" fontId="4" fillId="0" borderId="1" xfId="1" applyFont="1" applyFill="1" applyBorder="1" applyAlignment="1" applyProtection="1">
      <alignment horizontal="justify"/>
      <protection hidden="1"/>
    </xf>
    <xf numFmtId="167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6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zoomScaleNormal="100" workbookViewId="0">
      <selection activeCell="H42" sqref="H42"/>
    </sheetView>
  </sheetViews>
  <sheetFormatPr defaultColWidth="9.140625" defaultRowHeight="12.75" outlineLevelRow="1" x14ac:dyDescent="0.2"/>
  <cols>
    <col min="1" max="1" width="2.85546875" style="2" customWidth="1"/>
    <col min="2" max="2" width="78.7109375" style="2" customWidth="1"/>
    <col min="3" max="3" width="16.7109375" style="7" customWidth="1"/>
    <col min="4" max="4" width="14.42578125" style="2" customWidth="1"/>
    <col min="5" max="5" width="13.85546875" style="2" customWidth="1"/>
    <col min="6" max="6" width="13.42578125" style="2" customWidth="1"/>
    <col min="7" max="7" width="15.42578125" style="2" customWidth="1"/>
    <col min="8" max="8" width="40.140625" style="2" customWidth="1"/>
    <col min="9" max="9" width="40.28515625" style="2" customWidth="1"/>
    <col min="10" max="239" width="9.140625" style="2" customWidth="1"/>
    <col min="240" max="16384" width="9.140625" style="2"/>
  </cols>
  <sheetData>
    <row r="1" spans="1:9" ht="22.5" customHeight="1" x14ac:dyDescent="0.25">
      <c r="A1" s="10"/>
      <c r="B1" s="10"/>
      <c r="C1" s="11"/>
      <c r="D1" s="10"/>
      <c r="E1" s="10"/>
      <c r="F1" s="10"/>
      <c r="G1" s="10"/>
      <c r="H1" s="10"/>
      <c r="I1" s="6" t="s">
        <v>4</v>
      </c>
    </row>
    <row r="2" spans="1:9" s="7" customFormat="1" ht="49.5" customHeight="1" x14ac:dyDescent="0.25">
      <c r="A2" s="14"/>
      <c r="B2" s="45" t="s">
        <v>40</v>
      </c>
      <c r="C2" s="46"/>
      <c r="D2" s="46"/>
      <c r="E2" s="46"/>
      <c r="F2" s="46"/>
      <c r="G2" s="46"/>
      <c r="H2" s="46"/>
      <c r="I2" s="46"/>
    </row>
    <row r="3" spans="1:9" s="7" customFormat="1" ht="12.75" customHeight="1" x14ac:dyDescent="0.2">
      <c r="A3" s="14"/>
      <c r="B3" s="13"/>
      <c r="C3" s="13"/>
      <c r="D3" s="13"/>
      <c r="E3" s="13"/>
      <c r="F3" s="13"/>
      <c r="G3" s="14"/>
      <c r="H3" s="14"/>
      <c r="I3" s="15" t="s">
        <v>6</v>
      </c>
    </row>
    <row r="4" spans="1:9" ht="37.5" customHeight="1" x14ac:dyDescent="0.2">
      <c r="A4" s="12"/>
      <c r="B4" s="42" t="s">
        <v>0</v>
      </c>
      <c r="C4" s="43" t="s">
        <v>14</v>
      </c>
      <c r="D4" s="43" t="s">
        <v>41</v>
      </c>
      <c r="E4" s="43" t="s">
        <v>15</v>
      </c>
      <c r="F4" s="47" t="s">
        <v>1</v>
      </c>
      <c r="G4" s="47" t="s">
        <v>2</v>
      </c>
      <c r="H4" s="47" t="s">
        <v>7</v>
      </c>
      <c r="I4" s="47" t="s">
        <v>8</v>
      </c>
    </row>
    <row r="5" spans="1:9" ht="11.25" customHeight="1" x14ac:dyDescent="0.2">
      <c r="A5" s="12"/>
      <c r="B5" s="42"/>
      <c r="C5" s="43"/>
      <c r="D5" s="44"/>
      <c r="E5" s="43"/>
      <c r="F5" s="48"/>
      <c r="G5" s="48"/>
      <c r="H5" s="48"/>
      <c r="I5" s="48"/>
    </row>
    <row r="6" spans="1:9" ht="89.25" customHeight="1" x14ac:dyDescent="0.2">
      <c r="A6" s="12"/>
      <c r="B6" s="42"/>
      <c r="C6" s="43"/>
      <c r="D6" s="44"/>
      <c r="E6" s="43"/>
      <c r="F6" s="48"/>
      <c r="G6" s="48"/>
      <c r="H6" s="48"/>
      <c r="I6" s="48"/>
    </row>
    <row r="7" spans="1:9" ht="14.25" customHeight="1" x14ac:dyDescent="0.2">
      <c r="A7" s="12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</row>
    <row r="8" spans="1:9" ht="35.25" customHeight="1" x14ac:dyDescent="0.2">
      <c r="A8" s="12"/>
      <c r="B8" s="17" t="s">
        <v>16</v>
      </c>
      <c r="C8" s="21">
        <v>56527.8</v>
      </c>
      <c r="D8" s="25">
        <v>66843.3</v>
      </c>
      <c r="E8" s="27">
        <v>66228.800000000003</v>
      </c>
      <c r="F8" s="28">
        <f>SUM(E8/C8)*100</f>
        <v>117.16146745495138</v>
      </c>
      <c r="G8" s="28">
        <f>SUM(E8/D8*100)</f>
        <v>99.080685723176444</v>
      </c>
      <c r="H8" s="40" t="s">
        <v>46</v>
      </c>
      <c r="I8" s="35"/>
    </row>
    <row r="9" spans="1:9" x14ac:dyDescent="0.2">
      <c r="A9" s="12"/>
      <c r="B9" s="17" t="s">
        <v>17</v>
      </c>
      <c r="C9" s="21">
        <v>2693.2</v>
      </c>
      <c r="D9" s="26">
        <v>2612</v>
      </c>
      <c r="E9" s="27">
        <v>2596.9</v>
      </c>
      <c r="F9" s="28">
        <f t="shared" ref="F9:F33" si="0">SUM(E9/C9)*100</f>
        <v>96.424327937026604</v>
      </c>
      <c r="G9" s="28">
        <f t="shared" ref="G9:G33" si="1">SUM(E9/D9*100)</f>
        <v>99.421898928024504</v>
      </c>
      <c r="H9" s="32"/>
      <c r="I9" s="32"/>
    </row>
    <row r="10" spans="1:9" ht="25.5" x14ac:dyDescent="0.2">
      <c r="A10" s="12"/>
      <c r="B10" s="17" t="s">
        <v>18</v>
      </c>
      <c r="C10" s="21">
        <v>16547.7</v>
      </c>
      <c r="D10" s="27">
        <v>4536.6000000000004</v>
      </c>
      <c r="E10" s="27">
        <v>4536.6000000000004</v>
      </c>
      <c r="F10" s="28">
        <f t="shared" si="0"/>
        <v>27.415290342464509</v>
      </c>
      <c r="G10" s="28">
        <f t="shared" si="1"/>
        <v>100</v>
      </c>
      <c r="H10" s="30" t="s">
        <v>9</v>
      </c>
      <c r="I10" s="31"/>
    </row>
    <row r="11" spans="1:9" ht="108.75" customHeight="1" x14ac:dyDescent="0.2">
      <c r="A11" s="12"/>
      <c r="B11" s="17" t="s">
        <v>19</v>
      </c>
      <c r="C11" s="22">
        <v>9690.6</v>
      </c>
      <c r="D11" s="23">
        <v>6488.7</v>
      </c>
      <c r="E11" s="23">
        <v>6443.7</v>
      </c>
      <c r="F11" s="28">
        <f t="shared" si="0"/>
        <v>66.49433471611664</v>
      </c>
      <c r="G11" s="28">
        <f t="shared" si="1"/>
        <v>99.306486661426788</v>
      </c>
      <c r="H11" s="30" t="s">
        <v>45</v>
      </c>
      <c r="I11" s="30"/>
    </row>
    <row r="12" spans="1:9" ht="42.75" customHeight="1" x14ac:dyDescent="0.2">
      <c r="A12" s="12"/>
      <c r="B12" s="17" t="s">
        <v>20</v>
      </c>
      <c r="C12" s="22">
        <v>42221.4</v>
      </c>
      <c r="D12" s="23">
        <v>45130.1</v>
      </c>
      <c r="E12" s="23">
        <v>44496.3</v>
      </c>
      <c r="F12" s="28">
        <f t="shared" si="0"/>
        <v>105.38802597734798</v>
      </c>
      <c r="G12" s="28">
        <f t="shared" si="1"/>
        <v>98.595615786359886</v>
      </c>
      <c r="H12" s="40" t="s">
        <v>47</v>
      </c>
      <c r="I12" s="36"/>
    </row>
    <row r="13" spans="1:9" ht="69" customHeight="1" x14ac:dyDescent="0.2">
      <c r="A13" s="12"/>
      <c r="B13" s="17" t="s">
        <v>21</v>
      </c>
      <c r="C13" s="21">
        <v>595609.1</v>
      </c>
      <c r="D13" s="21">
        <v>723133.7</v>
      </c>
      <c r="E13" s="21">
        <v>711121.7</v>
      </c>
      <c r="F13" s="28">
        <f t="shared" si="0"/>
        <v>119.39402873461806</v>
      </c>
      <c r="G13" s="28">
        <f>SUM(E13/D13*100)</f>
        <v>98.338896389422871</v>
      </c>
      <c r="H13" s="30" t="s">
        <v>44</v>
      </c>
      <c r="I13" s="30"/>
    </row>
    <row r="14" spans="1:9" x14ac:dyDescent="0.2">
      <c r="A14" s="12"/>
      <c r="B14" s="17" t="s">
        <v>22</v>
      </c>
      <c r="C14" s="21">
        <v>350</v>
      </c>
      <c r="D14" s="21">
        <v>350</v>
      </c>
      <c r="E14" s="21">
        <v>350</v>
      </c>
      <c r="F14" s="28">
        <f>SUM(E14/C14)*100</f>
        <v>100</v>
      </c>
      <c r="G14" s="28">
        <f t="shared" si="1"/>
        <v>100</v>
      </c>
      <c r="H14" s="34"/>
      <c r="I14" s="33"/>
    </row>
    <row r="15" spans="1:9" ht="60.75" customHeight="1" x14ac:dyDescent="0.2">
      <c r="A15" s="12"/>
      <c r="B15" s="17" t="s">
        <v>23</v>
      </c>
      <c r="C15" s="23">
        <v>34743.199999999997</v>
      </c>
      <c r="D15" s="21">
        <v>36768.300000000003</v>
      </c>
      <c r="E15" s="21">
        <v>36074.5</v>
      </c>
      <c r="F15" s="28">
        <f t="shared" si="0"/>
        <v>103.83182896221419</v>
      </c>
      <c r="G15" s="28">
        <f t="shared" si="1"/>
        <v>98.11304846838172</v>
      </c>
      <c r="H15" s="34" t="s">
        <v>11</v>
      </c>
      <c r="I15" s="33"/>
    </row>
    <row r="16" spans="1:9" ht="79.5" customHeight="1" x14ac:dyDescent="0.2">
      <c r="A16" s="12"/>
      <c r="B16" s="17" t="s">
        <v>24</v>
      </c>
      <c r="C16" s="21">
        <v>368335.5</v>
      </c>
      <c r="D16" s="21">
        <v>435893.7</v>
      </c>
      <c r="E16" s="21">
        <v>432588.79999999999</v>
      </c>
      <c r="F16" s="28">
        <f t="shared" si="0"/>
        <v>117.44423222849821</v>
      </c>
      <c r="G16" s="28">
        <f t="shared" si="1"/>
        <v>99.241810560694034</v>
      </c>
      <c r="H16" s="30" t="s">
        <v>42</v>
      </c>
      <c r="I16" s="31"/>
    </row>
    <row r="17" spans="1:11" ht="62.25" customHeight="1" x14ac:dyDescent="0.2">
      <c r="A17" s="12"/>
      <c r="B17" s="17" t="s">
        <v>25</v>
      </c>
      <c r="C17" s="22">
        <v>50484.800000000003</v>
      </c>
      <c r="D17" s="21">
        <v>36890.800000000003</v>
      </c>
      <c r="E17" s="21">
        <v>30816.400000000001</v>
      </c>
      <c r="F17" s="28">
        <f t="shared" si="0"/>
        <v>61.040946978100344</v>
      </c>
      <c r="G17" s="28">
        <f t="shared" si="1"/>
        <v>83.534106064384616</v>
      </c>
      <c r="H17" s="30" t="s">
        <v>48</v>
      </c>
      <c r="I17" s="31" t="s">
        <v>49</v>
      </c>
    </row>
    <row r="18" spans="1:11" ht="84" x14ac:dyDescent="0.2">
      <c r="A18" s="12"/>
      <c r="B18" s="17" t="s">
        <v>26</v>
      </c>
      <c r="C18" s="22">
        <v>545710.6</v>
      </c>
      <c r="D18" s="21">
        <v>1064369.2</v>
      </c>
      <c r="E18" s="21">
        <v>1049959.7</v>
      </c>
      <c r="F18" s="28">
        <f t="shared" si="0"/>
        <v>192.40229161757165</v>
      </c>
      <c r="G18" s="28">
        <f t="shared" si="1"/>
        <v>98.646193444906146</v>
      </c>
      <c r="H18" s="30" t="s">
        <v>50</v>
      </c>
      <c r="I18" s="32"/>
    </row>
    <row r="19" spans="1:11" ht="52.5" customHeight="1" x14ac:dyDescent="0.2">
      <c r="A19" s="12"/>
      <c r="B19" s="17" t="s">
        <v>27</v>
      </c>
      <c r="C19" s="22">
        <v>44871.6</v>
      </c>
      <c r="D19" s="21">
        <v>44504.800000000003</v>
      </c>
      <c r="E19" s="21">
        <v>44247.3</v>
      </c>
      <c r="F19" s="28">
        <f t="shared" si="0"/>
        <v>98.608696814911895</v>
      </c>
      <c r="G19" s="28">
        <f t="shared" si="1"/>
        <v>99.421410724236495</v>
      </c>
      <c r="H19" s="30"/>
      <c r="I19" s="33"/>
    </row>
    <row r="20" spans="1:11" ht="72" x14ac:dyDescent="0.2">
      <c r="A20" s="12"/>
      <c r="B20" s="17" t="s">
        <v>28</v>
      </c>
      <c r="C20" s="22">
        <v>766602.5</v>
      </c>
      <c r="D20" s="21">
        <v>771252.6</v>
      </c>
      <c r="E20" s="21">
        <v>718756.1</v>
      </c>
      <c r="F20" s="28">
        <f t="shared" si="0"/>
        <v>93.758642842933597</v>
      </c>
      <c r="G20" s="28">
        <f t="shared" si="1"/>
        <v>93.19334547462141</v>
      </c>
      <c r="H20" s="30" t="s">
        <v>55</v>
      </c>
      <c r="I20" s="30" t="s">
        <v>55</v>
      </c>
    </row>
    <row r="21" spans="1:11" ht="228" x14ac:dyDescent="0.2">
      <c r="A21" s="12"/>
      <c r="B21" s="17" t="s">
        <v>30</v>
      </c>
      <c r="C21" s="22">
        <v>456601.4</v>
      </c>
      <c r="D21" s="21">
        <v>763959.9</v>
      </c>
      <c r="E21" s="21">
        <v>659057.6</v>
      </c>
      <c r="F21" s="28">
        <f t="shared" si="0"/>
        <v>144.3398114854663</v>
      </c>
      <c r="G21" s="28">
        <f t="shared" si="1"/>
        <v>86.268611742579679</v>
      </c>
      <c r="H21" s="30" t="s">
        <v>56</v>
      </c>
      <c r="I21" s="31" t="s">
        <v>49</v>
      </c>
    </row>
    <row r="22" spans="1:11" ht="49.5" customHeight="1" x14ac:dyDescent="0.2">
      <c r="A22" s="12"/>
      <c r="B22" s="17" t="s">
        <v>29</v>
      </c>
      <c r="C22" s="22">
        <v>10646.4</v>
      </c>
      <c r="D22" s="21">
        <v>11156.9</v>
      </c>
      <c r="E22" s="21">
        <v>9985.4</v>
      </c>
      <c r="F22" s="28">
        <f t="shared" si="0"/>
        <v>93.791328524195976</v>
      </c>
      <c r="G22" s="28">
        <f t="shared" si="1"/>
        <v>89.499771441887972</v>
      </c>
      <c r="H22" s="32" t="s">
        <v>51</v>
      </c>
      <c r="I22" s="30" t="s">
        <v>52</v>
      </c>
    </row>
    <row r="23" spans="1:11" ht="57.75" customHeight="1" x14ac:dyDescent="0.2">
      <c r="A23" s="12"/>
      <c r="B23" s="17" t="s">
        <v>31</v>
      </c>
      <c r="C23" s="22">
        <v>16275.8</v>
      </c>
      <c r="D23" s="21">
        <v>14723.5</v>
      </c>
      <c r="E23" s="21">
        <v>7786.5</v>
      </c>
      <c r="F23" s="28">
        <f t="shared" si="0"/>
        <v>47.840966342668253</v>
      </c>
      <c r="G23" s="28">
        <f t="shared" si="1"/>
        <v>52.884843956939584</v>
      </c>
      <c r="H23" s="41" t="s">
        <v>54</v>
      </c>
      <c r="I23" s="31" t="s">
        <v>49</v>
      </c>
    </row>
    <row r="24" spans="1:11" ht="36" x14ac:dyDescent="0.2">
      <c r="A24" s="12"/>
      <c r="B24" s="17" t="s">
        <v>32</v>
      </c>
      <c r="C24" s="22">
        <v>1143.5</v>
      </c>
      <c r="D24" s="21">
        <v>1744.2</v>
      </c>
      <c r="E24" s="21">
        <v>1658.4</v>
      </c>
      <c r="F24" s="28">
        <f t="shared" si="0"/>
        <v>145.028421512899</v>
      </c>
      <c r="G24" s="28">
        <f t="shared" si="1"/>
        <v>95.080839353285171</v>
      </c>
      <c r="H24" s="30" t="s">
        <v>10</v>
      </c>
      <c r="I24" s="31"/>
    </row>
    <row r="25" spans="1:11" ht="100.5" customHeight="1" x14ac:dyDescent="0.2">
      <c r="A25" s="12"/>
      <c r="B25" s="17" t="s">
        <v>33</v>
      </c>
      <c r="C25" s="22">
        <v>10569</v>
      </c>
      <c r="D25" s="21">
        <v>9574.9</v>
      </c>
      <c r="E25" s="21">
        <v>9551.5</v>
      </c>
      <c r="F25" s="28">
        <f t="shared" si="0"/>
        <v>90.372788343268056</v>
      </c>
      <c r="G25" s="28">
        <f t="shared" si="1"/>
        <v>99.755611024658222</v>
      </c>
      <c r="H25" s="30" t="s">
        <v>13</v>
      </c>
      <c r="I25" s="31"/>
    </row>
    <row r="26" spans="1:11" ht="42" customHeight="1" x14ac:dyDescent="0.2">
      <c r="A26" s="12"/>
      <c r="B26" s="17" t="s">
        <v>34</v>
      </c>
      <c r="C26" s="22">
        <v>9708.5</v>
      </c>
      <c r="D26" s="21">
        <v>19342.2</v>
      </c>
      <c r="E26" s="21">
        <v>18049.599999999999</v>
      </c>
      <c r="F26" s="28">
        <f t="shared" si="0"/>
        <v>185.91543492815572</v>
      </c>
      <c r="G26" s="28">
        <f t="shared" si="1"/>
        <v>93.317202800095117</v>
      </c>
      <c r="H26" s="30" t="s">
        <v>57</v>
      </c>
      <c r="I26" s="30" t="s">
        <v>12</v>
      </c>
    </row>
    <row r="27" spans="1:11" ht="69" customHeight="1" x14ac:dyDescent="0.2">
      <c r="A27" s="12"/>
      <c r="B27" s="17" t="s">
        <v>35</v>
      </c>
      <c r="C27" s="22">
        <v>555043.6</v>
      </c>
      <c r="D27" s="21">
        <v>643699.69999999995</v>
      </c>
      <c r="E27" s="21">
        <v>621881</v>
      </c>
      <c r="F27" s="28">
        <f t="shared" si="0"/>
        <v>112.04182878606295</v>
      </c>
      <c r="G27" s="28">
        <f t="shared" si="1"/>
        <v>96.610422530878921</v>
      </c>
      <c r="H27" s="30" t="s">
        <v>53</v>
      </c>
      <c r="I27" s="33"/>
    </row>
    <row r="28" spans="1:11" ht="53.25" customHeight="1" x14ac:dyDescent="0.2">
      <c r="A28" s="12"/>
      <c r="B28" s="17" t="s">
        <v>36</v>
      </c>
      <c r="C28" s="22">
        <v>27450.6</v>
      </c>
      <c r="D28" s="21">
        <v>54101.599999999999</v>
      </c>
      <c r="E28" s="21">
        <v>27308.3</v>
      </c>
      <c r="F28" s="28">
        <f t="shared" si="0"/>
        <v>99.48161424522597</v>
      </c>
      <c r="G28" s="28">
        <f t="shared" si="1"/>
        <v>50.475956348795606</v>
      </c>
      <c r="H28" s="30"/>
      <c r="I28" s="30" t="s">
        <v>58</v>
      </c>
    </row>
    <row r="29" spans="1:11" s="7" customFormat="1" ht="76.5" customHeight="1" x14ac:dyDescent="0.2">
      <c r="A29" s="13"/>
      <c r="B29" s="17" t="s">
        <v>37</v>
      </c>
      <c r="C29" s="22">
        <v>81390.100000000006</v>
      </c>
      <c r="D29" s="21">
        <v>104168</v>
      </c>
      <c r="E29" s="21">
        <v>99706.4</v>
      </c>
      <c r="F29" s="28">
        <f>SUM(E29/C29)*100</f>
        <v>122.50433406519956</v>
      </c>
      <c r="G29" s="28">
        <f>SUM(E29/D29*100)</f>
        <v>95.716918823439059</v>
      </c>
      <c r="H29" s="30" t="s">
        <v>43</v>
      </c>
      <c r="I29" s="32"/>
      <c r="K29" s="9"/>
    </row>
    <row r="30" spans="1:11" s="7" customFormat="1" ht="49.5" customHeight="1" x14ac:dyDescent="0.2">
      <c r="A30" s="8"/>
      <c r="B30" s="17" t="s">
        <v>38</v>
      </c>
      <c r="C30" s="22">
        <v>3574770.9</v>
      </c>
      <c r="D30" s="21">
        <v>3739306.3</v>
      </c>
      <c r="E30" s="21">
        <v>3676572.3</v>
      </c>
      <c r="F30" s="28">
        <f>SUM(E30/C30)*100</f>
        <v>102.84777410490837</v>
      </c>
      <c r="G30" s="28">
        <f>SUM(E30/D30*100)</f>
        <v>98.322309140601831</v>
      </c>
      <c r="H30" s="30"/>
      <c r="I30" s="33"/>
    </row>
    <row r="31" spans="1:11" ht="23.25" customHeight="1" x14ac:dyDescent="0.2">
      <c r="A31" s="3"/>
      <c r="B31" s="18" t="s">
        <v>5</v>
      </c>
      <c r="C31" s="24">
        <f>C8+C9+C10+C11+C12+C13+C14+C15+C16+C17+C18+C19+C20+C21+C22+C23+C24+C25+C26+C27+C28+C29+C30</f>
        <v>7277987.7999999998</v>
      </c>
      <c r="D31" s="24">
        <f>D8+D9+D10+D11+D12+D13+D14+D15+D16+D17+D18+D19+D20+D21+D22+D23+D24+D25+D26+D27+D28+D29+D30</f>
        <v>8600551</v>
      </c>
      <c r="E31" s="24">
        <f>E8+E9+E10+E11+E12+E13+E14+E15+E16+E17+E18+E19+E20+E21+E22+E23+E24+E25+E26+E27+E28+E29+E30</f>
        <v>8279773.7999999998</v>
      </c>
      <c r="F31" s="29">
        <f t="shared" si="0"/>
        <v>113.76460125420931</v>
      </c>
      <c r="G31" s="29">
        <f t="shared" si="1"/>
        <v>96.270271520975797</v>
      </c>
      <c r="H31" s="37"/>
      <c r="I31" s="33"/>
    </row>
    <row r="32" spans="1:11" ht="186.75" customHeight="1" outlineLevel="1" x14ac:dyDescent="0.2">
      <c r="A32" s="3"/>
      <c r="B32" s="19" t="s">
        <v>39</v>
      </c>
      <c r="C32" s="22">
        <v>52932.4</v>
      </c>
      <c r="D32" s="21">
        <v>96573.2</v>
      </c>
      <c r="E32" s="21">
        <v>89414</v>
      </c>
      <c r="F32" s="28">
        <f t="shared" si="0"/>
        <v>168.92111447808904</v>
      </c>
      <c r="G32" s="28">
        <f t="shared" si="1"/>
        <v>92.586763201385068</v>
      </c>
      <c r="H32" s="30" t="s">
        <v>59</v>
      </c>
      <c r="I32" s="31" t="s">
        <v>49</v>
      </c>
    </row>
    <row r="33" spans="1:9" ht="18.75" customHeight="1" outlineLevel="1" x14ac:dyDescent="0.25">
      <c r="A33" s="5"/>
      <c r="B33" s="20" t="s">
        <v>3</v>
      </c>
      <c r="C33" s="24">
        <f>C31+C32</f>
        <v>7330920.2000000002</v>
      </c>
      <c r="D33" s="24">
        <f>D8+D9+D10+D11+D12+D13+D14+D15+D16+D17+D18+D19+D20+D21+D22+D23+D24+D25+D26+D27+D28+D29+D30+D32</f>
        <v>8697124.1999999993</v>
      </c>
      <c r="E33" s="24">
        <f>E8+E9+E10+E11+E12+E13+E14+E15+E16+E17+E18+E19+E20+E21+E22+E23+E24+E25+E26+E27+E28+E29+E30+E32</f>
        <v>8369187.7999999998</v>
      </c>
      <c r="F33" s="29">
        <f t="shared" si="0"/>
        <v>114.1628550260307</v>
      </c>
      <c r="G33" s="29">
        <f t="shared" si="1"/>
        <v>96.229369703608469</v>
      </c>
      <c r="H33" s="38"/>
      <c r="I33" s="39"/>
    </row>
    <row r="34" spans="1:9" ht="12.75" customHeight="1" x14ac:dyDescent="0.2">
      <c r="A34" s="4"/>
      <c r="B34" s="5"/>
      <c r="C34" s="8"/>
      <c r="D34" s="3"/>
      <c r="E34" s="3"/>
      <c r="F34" s="3"/>
      <c r="G34" s="1"/>
      <c r="H34" s="1"/>
    </row>
  </sheetData>
  <mergeCells count="9">
    <mergeCell ref="B4:B6"/>
    <mergeCell ref="D4:D6"/>
    <mergeCell ref="E4:E6"/>
    <mergeCell ref="B2:I2"/>
    <mergeCell ref="F4:F6"/>
    <mergeCell ref="G4:G6"/>
    <mergeCell ref="H4:H6"/>
    <mergeCell ref="I4:I6"/>
    <mergeCell ref="C4:C6"/>
  </mergeCells>
  <pageMargins left="0.39370078740157483" right="0.39370078740157483" top="0.98425196850393704" bottom="0.19685039370078741" header="0.51181102362204722" footer="0.51181102362204722"/>
  <pageSetup paperSize="9" scale="58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Бюджет_1</vt:lpstr>
      <vt:lpstr>Бюджет_1!Заголовки_для_печати</vt:lpstr>
      <vt:lpstr>Бюджет_1!Область_печати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Пастух Лилия Вазимовна</dc:creator>
  <cp:lastModifiedBy>Мыйня Виктория Валерьевна</cp:lastModifiedBy>
  <cp:lastPrinted>2025-02-26T07:22:51Z</cp:lastPrinted>
  <dcterms:created xsi:type="dcterms:W3CDTF">2019-02-14T06:54:25Z</dcterms:created>
  <dcterms:modified xsi:type="dcterms:W3CDTF">2026-03-27T07:54:26Z</dcterms:modified>
</cp:coreProperties>
</file>